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B:\1PP\CSI\SIB COMMUNICATIONS\2025\3423\"/>
    </mc:Choice>
  </mc:AlternateContent>
  <xr:revisionPtr revIDLastSave="0" documentId="13_ncr:1_{4D6F5BBF-F762-45D2-B260-79BDC5AFC31D}" xr6:coauthVersionLast="47" xr6:coauthVersionMax="47" xr10:uidLastSave="{00000000-0000-0000-0000-000000000000}"/>
  <bookViews>
    <workbookView xWindow="-120" yWindow="-120" windowWidth="29040" windowHeight="15840" activeTab="1" xr2:uid="{00000000-000D-0000-FFFF-FFFF00000000}"/>
  </bookViews>
  <sheets>
    <sheet name="Jul-Dec" sheetId="2" r:id="rId1"/>
    <sheet name="Crime Classifications" sheetId="1" r:id="rId2"/>
    <sheet name="Personnel Movement" sheetId="3" r:id="rId3"/>
  </sheets>
  <definedNames>
    <definedName name="_xlnm.Print_Area" localSheetId="0">'Jul-Dec'!$A$1:$Q$24</definedName>
    <definedName name="_xlnm.Print_Area" localSheetId="2">'Personnel Movement'!$A$5:$H$24</definedName>
    <definedName name="_xlnm.Print_Titles" localSheetId="1">'Crime Classifications'!$1:$10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2" l="1"/>
  <c r="P8" i="2"/>
  <c r="P9" i="2"/>
  <c r="P10" i="2"/>
  <c r="P11" i="2"/>
  <c r="P7" i="2"/>
  <c r="M12" i="2"/>
  <c r="E20" i="3" l="1"/>
  <c r="F20" i="3"/>
  <c r="D20" i="3"/>
  <c r="C20" i="3"/>
  <c r="B20" i="3"/>
  <c r="Q84" i="1" l="1"/>
  <c r="N117" i="1"/>
  <c r="N12" i="2"/>
  <c r="Q62" i="1"/>
  <c r="Q61" i="1"/>
  <c r="Q100" i="1"/>
  <c r="Q99" i="1"/>
  <c r="Q78" i="1"/>
  <c r="Q80" i="1"/>
  <c r="Q81" i="1"/>
  <c r="Q70" i="1"/>
  <c r="O12" i="2" l="1"/>
  <c r="Q21" i="1"/>
  <c r="Q40" i="1"/>
  <c r="Q41" i="1"/>
  <c r="Q39" i="1"/>
  <c r="Q22" i="1"/>
  <c r="Q19" i="1"/>
  <c r="P12" i="2" l="1"/>
  <c r="Q11" i="1"/>
  <c r="Q12" i="1"/>
  <c r="Q13" i="1"/>
  <c r="Q14" i="1" l="1"/>
  <c r="Q15" i="1"/>
  <c r="Q16" i="1"/>
  <c r="Q17" i="1"/>
  <c r="Q18" i="1"/>
  <c r="Q20" i="1"/>
  <c r="Q23" i="1"/>
  <c r="Q24" i="1"/>
  <c r="Q25" i="1"/>
  <c r="Q26" i="1"/>
  <c r="Q27" i="1"/>
  <c r="Q28" i="1"/>
  <c r="Q29" i="1"/>
  <c r="Q30" i="1"/>
  <c r="Q31" i="1"/>
  <c r="Q32" i="1"/>
  <c r="Q33" i="1"/>
  <c r="Q34" i="1"/>
  <c r="Q35" i="1"/>
  <c r="Q36" i="1"/>
  <c r="Q37" i="1"/>
  <c r="Q38" i="1"/>
  <c r="Q42" i="1"/>
  <c r="Q43" i="1"/>
  <c r="Q44" i="1"/>
  <c r="Q45" i="1"/>
  <c r="Q46" i="1"/>
  <c r="Q47" i="1"/>
  <c r="Q48" i="1"/>
  <c r="Q49" i="1"/>
  <c r="Q50" i="1"/>
  <c r="Q51" i="1"/>
  <c r="Q52" i="1"/>
  <c r="Q53" i="1"/>
  <c r="Q54" i="1"/>
  <c r="Q55" i="1"/>
  <c r="Q56" i="1"/>
  <c r="Q57" i="1"/>
  <c r="Q58" i="1"/>
  <c r="Q59" i="1"/>
  <c r="Q60" i="1"/>
  <c r="Q63" i="1"/>
  <c r="Q64" i="1"/>
  <c r="Q65" i="1"/>
  <c r="Q66" i="1"/>
  <c r="Q67" i="1"/>
  <c r="Q68" i="1"/>
  <c r="Q69" i="1"/>
  <c r="Q71" i="1"/>
  <c r="Q72" i="1"/>
  <c r="Q73" i="1"/>
  <c r="Q74" i="1"/>
  <c r="Q75" i="1"/>
  <c r="Q76" i="1"/>
  <c r="Q77" i="1"/>
  <c r="Q79" i="1"/>
  <c r="Q82" i="1"/>
  <c r="Q83" i="1"/>
  <c r="Q85" i="1"/>
  <c r="Q86" i="1"/>
  <c r="Q87" i="1"/>
  <c r="Q88" i="1"/>
  <c r="Q89" i="1"/>
  <c r="Q90" i="1"/>
  <c r="Q91" i="1"/>
  <c r="Q92" i="1"/>
  <c r="Q93" i="1"/>
  <c r="Q94" i="1"/>
  <c r="Q95" i="1"/>
  <c r="Q96" i="1"/>
  <c r="Q97" i="1"/>
  <c r="Q98" i="1"/>
  <c r="Q101" i="1"/>
  <c r="Q102" i="1"/>
  <c r="Q103" i="1"/>
  <c r="Q104" i="1"/>
  <c r="Q105" i="1"/>
  <c r="Q106" i="1"/>
  <c r="Q107" i="1"/>
  <c r="Q108" i="1"/>
  <c r="Q109" i="1"/>
  <c r="Q110" i="1"/>
  <c r="Q111" i="1"/>
  <c r="Q112" i="1"/>
  <c r="Q113" i="1"/>
  <c r="Q114" i="1"/>
  <c r="Q115" i="1"/>
  <c r="O17" i="2"/>
  <c r="Q116" i="1"/>
  <c r="Q117" i="1" l="1"/>
  <c r="O117" i="1"/>
  <c r="P117" i="1"/>
  <c r="D117" i="1" l="1"/>
  <c r="E117" i="1"/>
  <c r="F117" i="1"/>
  <c r="G117" i="1"/>
  <c r="H117" i="1"/>
  <c r="I117" i="1"/>
  <c r="J117" i="1"/>
  <c r="K117" i="1"/>
  <c r="L117" i="1"/>
  <c r="M117" i="1"/>
  <c r="C117" i="1"/>
  <c r="U12" i="2" l="1"/>
  <c r="C12" i="2"/>
  <c r="C17" i="2" s="1"/>
  <c r="D12" i="2"/>
  <c r="D17" i="2" s="1"/>
  <c r="E12" i="2"/>
  <c r="E17" i="2" s="1"/>
  <c r="F12" i="2"/>
  <c r="F17" i="2" s="1"/>
  <c r="G12" i="2"/>
  <c r="G17" i="2" s="1"/>
  <c r="H12" i="2"/>
  <c r="H17" i="2" s="1"/>
  <c r="I12" i="2"/>
  <c r="I17" i="2" s="1"/>
  <c r="J12" i="2"/>
  <c r="J17" i="2" s="1"/>
  <c r="K12" i="2"/>
  <c r="K17" i="2" s="1"/>
  <c r="L12" i="2"/>
  <c r="L17" i="2" s="1"/>
  <c r="B17" i="2"/>
</calcChain>
</file>

<file path=xl/sharedStrings.xml><?xml version="1.0" encoding="utf-8"?>
<sst xmlns="http://schemas.openxmlformats.org/spreadsheetml/2006/main" count="225" uniqueCount="198">
  <si>
    <t>BRONX</t>
  </si>
  <si>
    <t>BROOKLYN</t>
  </si>
  <si>
    <t>MANHATTAN</t>
  </si>
  <si>
    <t>QUEENS</t>
  </si>
  <si>
    <t>STATEN ISLAND</t>
  </si>
  <si>
    <t>ADULT SQUAD</t>
  </si>
  <si>
    <t>CHILD ABUSE</t>
  </si>
  <si>
    <t>SOMU</t>
  </si>
  <si>
    <t>ASSAULT 3 &amp; RELATED OFFENSES</t>
  </si>
  <si>
    <t>BURGLARY</t>
  </si>
  <si>
    <t>CHILD ABANDONMENT/NON SUPPORT</t>
  </si>
  <si>
    <t>DANGEROUS DRUGS</t>
  </si>
  <si>
    <t>OFF. AGNST PUB ORD SENSBLTY &amp;</t>
  </si>
  <si>
    <t>OFFENSES AGAINST PUBLIC ADMINI</t>
  </si>
  <si>
    <t>ASSAULT 3</t>
  </si>
  <si>
    <t>CHILD ABANDONMENT</t>
  </si>
  <si>
    <t>AIDED CASE</t>
  </si>
  <si>
    <t>INVESTIGATE CHILD ABUSE</t>
  </si>
  <si>
    <t>VOIDED COMPLAINT-DUPLICATED</t>
  </si>
  <si>
    <t>IMPRISONMENT 1,UNLAWFUL</t>
  </si>
  <si>
    <t>KIDNAPPING 2</t>
  </si>
  <si>
    <t>CRIMINAL CONTEMPT 1</t>
  </si>
  <si>
    <t>EXPOSURE OF A PERSON</t>
  </si>
  <si>
    <t>PROMOTING A SEXUAL PERFORMANCE</t>
  </si>
  <si>
    <t>USE OF A CHILD IN A SEXUAL PER</t>
  </si>
  <si>
    <t>AGGRAVATED HARASSMENT 2</t>
  </si>
  <si>
    <t>RAPE 1</t>
  </si>
  <si>
    <t>RAPE 1,ATTEMPT</t>
  </si>
  <si>
    <t>RAPE 2</t>
  </si>
  <si>
    <t>RAPE 3</t>
  </si>
  <si>
    <t>CHILD, ENDANGERING WELFARE</t>
  </si>
  <si>
    <t>COURSE OF SEXUAL CONDUCT AGAIN</t>
  </si>
  <si>
    <t>OBSCENITY 1</t>
  </si>
  <si>
    <t>SEXUAL ABUSE</t>
  </si>
  <si>
    <t>OFFENSE DESCRIPTION</t>
  </si>
  <si>
    <t>OFFENSE SUB-TYPE</t>
  </si>
  <si>
    <t>TOTAL</t>
  </si>
  <si>
    <t>OTHER</t>
  </si>
  <si>
    <t>DT1</t>
  </si>
  <si>
    <t>DT2</t>
  </si>
  <si>
    <t>DT3</t>
  </si>
  <si>
    <t>DTS</t>
  </si>
  <si>
    <t>PO</t>
  </si>
  <si>
    <t>Total</t>
  </si>
  <si>
    <t>CASES OPENED</t>
  </si>
  <si>
    <t>CASES PER INV/YR</t>
  </si>
  <si>
    <t>INVESTIGATORS</t>
  </si>
  <si>
    <t>NEW YORK CITY POLICE DEPARTMENT - SPECIAL VICTIMS DIVISION</t>
  </si>
  <si>
    <t>CRIMINAL POSSESSION WEAPON</t>
  </si>
  <si>
    <t>CRIMINAL MISCHIEF &amp; RELATED OF</t>
  </si>
  <si>
    <t>DANGEROUS WEAPONS</t>
  </si>
  <si>
    <t>GRAND LARCENY</t>
  </si>
  <si>
    <t>HARRASSMENT 2</t>
  </si>
  <si>
    <t>MURDER &amp; NON-NEGL. MANSLAUGHTE</t>
  </si>
  <si>
    <t>RAPE</t>
  </si>
  <si>
    <t>ROBBERY</t>
  </si>
  <si>
    <t>CRIMINAL TRESPASS</t>
  </si>
  <si>
    <t>STRANGULATION 1ST</t>
  </si>
  <si>
    <t>FRAUDS</t>
  </si>
  <si>
    <t>KIDNAPPING 1</t>
  </si>
  <si>
    <t>RESISTING ARREST</t>
  </si>
  <si>
    <t>IMPRISONMENT 2,UNLAWFUL</t>
  </si>
  <si>
    <t>SEX CRIMES</t>
  </si>
  <si>
    <t>OBSCENE MATERIAL - UNDER 17 YE</t>
  </si>
  <si>
    <t>INVESTIGATE AIDED DRUG OVERDOSE</t>
  </si>
  <si>
    <t>FELONY SEX CRIMES</t>
  </si>
  <si>
    <t>CRIMINAL SEXUAL ACT 1</t>
  </si>
  <si>
    <t>CRIMINAL SEXUAL ACT 2</t>
  </si>
  <si>
    <t>CRIMINAL SEXUAL ACT 3</t>
  </si>
  <si>
    <t>FORCIBLE TOUCH/SEX ABUSE 2 &amp; 3</t>
  </si>
  <si>
    <t>KIDNAPPING &amp; RELATED OFFENSES</t>
  </si>
  <si>
    <t>MISCELLANEOUS PENAL LAW
FELONY &amp; MISDEMEANORS</t>
  </si>
  <si>
    <t>UNCLASSIFIED FELONY</t>
  </si>
  <si>
    <t>PROSTITUTION &amp; RELATED OFFENSES</t>
  </si>
  <si>
    <t>MURDER UNCLASSIFIED</t>
  </si>
  <si>
    <t>ASSAULT POLICE / PEACE OFFICER</t>
  </si>
  <si>
    <t>ASSAULT UNCLASSIFIED</t>
  </si>
  <si>
    <t>ROBBERY, CLOTHING</t>
  </si>
  <si>
    <t>ROBBERY, NECK CHAIN</t>
  </si>
  <si>
    <t>ASSAULT FELONY</t>
  </si>
  <si>
    <t>LARCENY,GRAND OF AUTO</t>
  </si>
  <si>
    <t>GRAND LARCENY AUTO</t>
  </si>
  <si>
    <t>KIDNAPPING</t>
  </si>
  <si>
    <t>AGGRAVATED CRIMINAL CONTEMPT</t>
  </si>
  <si>
    <t>NYS LAWS UNCLASSIFIED</t>
  </si>
  <si>
    <t>TRESPASS 4,CRIMINAL</t>
  </si>
  <si>
    <t>RECKLESS ENDANGERMENT</t>
  </si>
  <si>
    <t>RECKLESS ENDANGERMENT 2</t>
  </si>
  <si>
    <t>MATERIAL, OFFENSIVE DISPLAY</t>
  </si>
  <si>
    <t>STALKING COMMIT SEX CRIME</t>
  </si>
  <si>
    <t>INVESTIGATIONS/COMPLAINTS
FELONY &amp; MISDEMEANORS</t>
  </si>
  <si>
    <r>
      <rPr>
        <b/>
        <vertAlign val="superscript"/>
        <sz val="11"/>
        <color theme="1"/>
        <rFont val="Calibri"/>
        <family val="2"/>
        <scheme val="minor"/>
      </rPr>
      <t>1</t>
    </r>
    <r>
      <rPr>
        <sz val="11"/>
        <color theme="1"/>
        <rFont val="Calibri"/>
        <family val="2"/>
        <scheme val="minor"/>
      </rPr>
      <t xml:space="preserve"> Staten Island Special Victims Squad &amp; Transit Special Victims Squad investigates both Adult Sex Crimes and Child Abuse Investigations.</t>
    </r>
  </si>
  <si>
    <t>CEMETERY DESECRATION1-PL145.23</t>
  </si>
  <si>
    <t>COERCION 2</t>
  </si>
  <si>
    <t>ALL</t>
  </si>
  <si>
    <t>DNA COLD CASE/MAJOR CASE SQUAD</t>
  </si>
  <si>
    <t>CITYWIDE UNITS</t>
  </si>
  <si>
    <t>SEX TRAFFICKING</t>
  </si>
  <si>
    <t>GRAND LARCENY BY THEFT OF CREDIT CARD</t>
  </si>
  <si>
    <t>MANSLAUGHTER, UNCLASSIFIED</t>
  </si>
  <si>
    <t>HOMICIDE, NEGLIGENT, UNCLASSIFIED</t>
  </si>
  <si>
    <t>ROBBERY, DWELLING</t>
  </si>
  <si>
    <t>ROBBERY, HOME INVASION</t>
  </si>
  <si>
    <t>ROBBERY, PERSONAL ELECTRONIC DEVICE</t>
  </si>
  <si>
    <t>ROBBERY, POCKETBOOK</t>
  </si>
  <si>
    <t>ROBBERY, PUBLIC PLACE INSIDE</t>
  </si>
  <si>
    <t>ROBBERY, RESIDENTIAL COMMON AREA</t>
  </si>
  <si>
    <t>ROBBERY, UNCLASSIFIED, COMMERCIAL</t>
  </si>
  <si>
    <t>ROBBERY, UNCLASSIFIED, OPEN AREA</t>
  </si>
  <si>
    <t>BURGLARY, COMMERCIAL, NIGHT</t>
  </si>
  <si>
    <t>BURGLARY, RESIDENCE, DAY</t>
  </si>
  <si>
    <t>BURGLARY, RESIDENCE, NIGHT</t>
  </si>
  <si>
    <t>GRAND LARCENY FROM PERSON, PICK POCKET</t>
  </si>
  <si>
    <t>GRAND LARCENY FROM PERSON, PURSE</t>
  </si>
  <si>
    <t>GRAND LARCENY BY BANK ACCT COMP-UNCLASSIFIED</t>
  </si>
  <si>
    <t>GRAND LARCENY FROM PERSON, UNCLASSIFIED</t>
  </si>
  <si>
    <t>GRAND LARCENY PERSON, NECK CHAIN</t>
  </si>
  <si>
    <t>GRAND LARCENY FROM BUILDING UNATTENDED</t>
  </si>
  <si>
    <t>GRAND LARCENY FROM OPEN AREA UNATTENDED</t>
  </si>
  <si>
    <t>GRAND LARCENY FROM PERSON ELECTRONIC SNATCH</t>
  </si>
  <si>
    <t>GRAND LARCENY FROM RESIDENCE UNATTENDED</t>
  </si>
  <si>
    <t>GRAND LARCENY FROM PERSON LUSH WORKER</t>
  </si>
  <si>
    <t>MENACING, UNCLASSIFIED</t>
  </si>
  <si>
    <t>OBSTRUCT BREATHING/CIRCULATION</t>
  </si>
  <si>
    <t>CRIMINAL  MISCHIEF 4</t>
  </si>
  <si>
    <t>CONTROLLED SUBSTANCE, POSSESSION</t>
  </si>
  <si>
    <t>CONTROLLED SUBSTANCE, INTENT TO SELL</t>
  </si>
  <si>
    <t>AGGRAVATED SEXUAL ABUSE</t>
  </si>
  <si>
    <t>FORGERY, DRIVERS LICENSE</t>
  </si>
  <si>
    <t>FORGERY, ETC., UNCLASSIFIED-FELONY</t>
  </si>
  <si>
    <t>IMPERSONATION 2, PUBLIC SERVANT</t>
  </si>
  <si>
    <t>HARASSMENT, SUB 1,CIVILIAN</t>
  </si>
  <si>
    <t>HARASSMENT, SUB 3,4,5</t>
  </si>
  <si>
    <t>D.O.A., UNCLASSIFIED</t>
  </si>
  <si>
    <t>LARCENY, PETIT FROM BUILDING, UNATTENDED</t>
  </si>
  <si>
    <t>MISSING PERSON, FEMALE</t>
  </si>
  <si>
    <t>MISSING PERSON, MALE</t>
  </si>
  <si>
    <t>NY STATE LAWS, UNCLASSIFIED FELONY</t>
  </si>
  <si>
    <t>BRIBERY, PUBLIC ADMINISTRATION</t>
  </si>
  <si>
    <t>DEATH, ACCIDENTAL, MOTOR VEHICLE</t>
  </si>
  <si>
    <t>PUBLIC ADMINISTRATION, UNCLASSIFIED</t>
  </si>
  <si>
    <t>LEWDNESS, PUBLIC</t>
  </si>
  <si>
    <t>CONTEMPT, CRIMINAL</t>
  </si>
  <si>
    <t>SEXUAL MISCONDUCT, DEVIATE</t>
  </si>
  <si>
    <t>SEXUAL MISCONDUCT, INTERCOURSE</t>
  </si>
  <si>
    <t>CASES OPENED BETWEEN JANUARY 1, 2025 AND JUNE 30, 2025</t>
  </si>
  <si>
    <t>BURGLARY, UNCLASSIFIED</t>
  </si>
  <si>
    <t>IMPERSONATION 1, POLICE OFFICE</t>
  </si>
  <si>
    <t>LARCENY,PETIT BY CREDIT CARD U</t>
  </si>
  <si>
    <t>LARCENY,PETIT FROM OPEN AREAS,</t>
  </si>
  <si>
    <t>LARCENY,PETIT FROM AUTO</t>
  </si>
  <si>
    <t>FALSE REPORT UNCLASSIFIED</t>
  </si>
  <si>
    <t>INCOMPETENT PERSON,RECKLESSLY</t>
  </si>
  <si>
    <t>INCEST 1, 2</t>
  </si>
  <si>
    <t>INCEST 3</t>
  </si>
  <si>
    <r>
      <rPr>
        <b/>
        <vertAlign val="superscript"/>
        <sz val="11"/>
        <color theme="1"/>
        <rFont val="Calibri"/>
        <family val="2"/>
        <scheme val="minor"/>
      </rPr>
      <t>2</t>
    </r>
    <r>
      <rPr>
        <sz val="11"/>
        <color theme="1"/>
        <rFont val="Calibri"/>
        <family val="2"/>
        <scheme val="minor"/>
      </rPr>
      <t xml:space="preserve"> The Special Victims Unit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</si>
  <si>
    <r>
      <t>SVU</t>
    </r>
    <r>
      <rPr>
        <b/>
        <sz val="11"/>
        <color theme="1"/>
        <rFont val="Aptos Narrow"/>
        <family val="2"/>
      </rPr>
      <t>²</t>
    </r>
  </si>
  <si>
    <r>
      <t>ADULT &amp; CHILD SQUAD</t>
    </r>
    <r>
      <rPr>
        <b/>
        <sz val="11"/>
        <color theme="1"/>
        <rFont val="Aptos Narrow"/>
        <family val="2"/>
      </rPr>
      <t>¹</t>
    </r>
  </si>
  <si>
    <t>NEW YORK CITY POLICE DEPARTMENT - SPECIAL VICTIMS UNIT</t>
  </si>
  <si>
    <r>
      <t>ADULT &amp; CHILD SQUADS</t>
    </r>
    <r>
      <rPr>
        <b/>
        <sz val="11"/>
        <color theme="1"/>
        <rFont val="Aptos Narrow"/>
        <family val="2"/>
      </rPr>
      <t>¹</t>
    </r>
  </si>
  <si>
    <r>
      <t>OTHER</t>
    </r>
    <r>
      <rPr>
        <sz val="11"/>
        <color theme="1"/>
        <rFont val="Aptos Narrow"/>
        <family val="2"/>
      </rPr>
      <t>²</t>
    </r>
  </si>
  <si>
    <r>
      <t>SVU</t>
    </r>
    <r>
      <rPr>
        <b/>
        <vertAlign val="superscript"/>
        <sz val="11"/>
        <color theme="1"/>
        <rFont val="Calibri"/>
        <family val="2"/>
        <scheme val="minor"/>
      </rPr>
      <t>4</t>
    </r>
  </si>
  <si>
    <r>
      <t>TRANSIT</t>
    </r>
    <r>
      <rPr>
        <b/>
        <vertAlign val="superscript"/>
        <sz val="11"/>
        <color theme="1"/>
        <rFont val="Calibri"/>
        <family val="2"/>
        <scheme val="minor"/>
      </rPr>
      <t>1</t>
    </r>
  </si>
  <si>
    <t>CASES OPENED BETWEEN JULY 1, 2025 AND DECEMBER 31, 2025</t>
  </si>
  <si>
    <t>RANK</t>
  </si>
  <si>
    <t>RETIRED</t>
  </si>
  <si>
    <t>PROMOTIONS</t>
  </si>
  <si>
    <t>TRANSFERS</t>
  </si>
  <si>
    <t>DISCRETIONARY</t>
  </si>
  <si>
    <t>CIVIL SERVICE</t>
  </si>
  <si>
    <t>IN</t>
  </si>
  <si>
    <t>OUT</t>
  </si>
  <si>
    <t>CHIEF</t>
  </si>
  <si>
    <t>INSPECTOR</t>
  </si>
  <si>
    <t>DEPUTY INSPECTOR</t>
  </si>
  <si>
    <t>CAPTAIN</t>
  </si>
  <si>
    <t>LIEUTENANT COMMANDER</t>
  </si>
  <si>
    <t>LIEUTENANT</t>
  </si>
  <si>
    <t>SERGEANT DET. SQUAD</t>
  </si>
  <si>
    <t xml:space="preserve">SERGEANT   </t>
  </si>
  <si>
    <t>DETECTIVE 1 GRADE</t>
  </si>
  <si>
    <t>DETECTIVE 2 GRADE</t>
  </si>
  <si>
    <t>DETECTIVE 3 GRADE</t>
  </si>
  <si>
    <t>DETECTIVE SPECIALIST</t>
  </si>
  <si>
    <t>POLICE OFFICER</t>
  </si>
  <si>
    <t>Please Note:</t>
  </si>
  <si>
    <t>Discretionary promotions are reflected under the UMOS's newly promoted rank</t>
  </si>
  <si>
    <t>Civil service promotions will be reflected in the transfer-out figures.</t>
  </si>
  <si>
    <r>
      <t>HUMAN TRAFFICKING SQUAD</t>
    </r>
    <r>
      <rPr>
        <b/>
        <sz val="11"/>
        <color theme="1"/>
        <rFont val="Aptos Narrow"/>
        <family val="2"/>
      </rPr>
      <t>³</t>
    </r>
  </si>
  <si>
    <r>
      <t>HUMAN TRAFFICKING SQUAD</t>
    </r>
    <r>
      <rPr>
        <b/>
        <sz val="11"/>
        <color theme="1"/>
        <rFont val="Aptos Narrow"/>
        <family val="2"/>
      </rPr>
      <t>⁵</t>
    </r>
  </si>
  <si>
    <t>² The Special Victims Unit comprises administrative personnel, including those in the Training Unit, Nightwatch, CompStat Case Review Team, and Law Enforcement/Instant Response Tracking Desk.</t>
  </si>
  <si>
    <r>
      <rPr>
        <vertAlign val="superscript"/>
        <sz val="11"/>
        <color theme="1"/>
        <rFont val="Calibri"/>
        <family val="2"/>
      </rPr>
      <t>4</t>
    </r>
    <r>
      <rPr>
        <sz val="11"/>
        <color theme="1"/>
        <rFont val="Calibri"/>
        <family val="2"/>
      </rPr>
      <t xml:space="preserve"> The Special Victims Unit consists of administrative personnel, including those in the Training Unit, Nightwatch, CompStat Case Review Team, and Law Enforcement/Instant Response Tracking Desk. </t>
    </r>
  </si>
  <si>
    <r>
      <rPr>
        <sz val="11"/>
        <color theme="1"/>
        <rFont val="Aptos Narrow"/>
        <family val="2"/>
      </rPr>
      <t>⁵</t>
    </r>
    <r>
      <rPr>
        <sz val="11"/>
        <color theme="1"/>
        <rFont val="Calibri"/>
        <family val="2"/>
      </rPr>
      <t xml:space="preserve"> Personnel and Case numbers for the Human Trafficking Squad do not include Federal Task Force Numbers such as the NYPD/FBI Child Exploitation Task Force &amp; NYPD/HSI Sex Trafficking Task Force.</t>
    </r>
  </si>
  <si>
    <r>
      <rPr>
        <sz val="11"/>
        <color theme="1"/>
        <rFont val="Aptos Narrow"/>
        <family val="2"/>
      </rPr>
      <t>³</t>
    </r>
    <r>
      <rPr>
        <sz val="11"/>
        <color theme="1"/>
        <rFont val="Calibri"/>
        <family val="2"/>
      </rPr>
      <t xml:space="preserve"> Personnel and Case numbers for the Human Trafficking Squad do not include Federal Task Force Numbers such as the NYPD/FBI Child Exploitation Task Force &amp; NYPD/HSI Sex Trafficking Task Force.</t>
    </r>
  </si>
  <si>
    <r>
      <t>One Detective 3</t>
    </r>
    <r>
      <rPr>
        <vertAlign val="superscript"/>
        <sz val="9"/>
        <color theme="1"/>
        <rFont val="Times New Roman"/>
        <family val="1"/>
      </rPr>
      <t>rd</t>
    </r>
    <r>
      <rPr>
        <sz val="9"/>
        <color theme="1"/>
        <rFont val="Times New Roman"/>
        <family val="1"/>
      </rPr>
      <t xml:space="preserve"> was reclassified to the rank of Detective Specialist.</t>
    </r>
  </si>
  <si>
    <r>
      <rPr>
        <sz val="11"/>
        <color theme="1"/>
        <rFont val="Calibri"/>
        <family val="2"/>
      </rPr>
      <t xml:space="preserve">³ </t>
    </r>
    <r>
      <rPr>
        <sz val="11"/>
        <color theme="1"/>
        <rFont val="Calibri"/>
        <family val="2"/>
        <scheme val="minor"/>
      </rPr>
      <t>The Sex Offender Monitor Unit (SOMU) creates "cases" when individuals are entered into their database for various reasons. Complaint reports (unclassified felonies) are only prepared when arrests are effected. To summarize, the 72 complaint reports generated in the first half of 2025, comprised 14.6% of the total number of individuals entered in SOMU's database that year, which stood at 492 entries. 
Individuals entered into SOMU’s database fall into three levels (1, 2, 3). Only those at level 1 are eligible to be removed from the database, either after 20 years or upon death.</t>
    </r>
  </si>
  <si>
    <r>
      <t>The above data represents  a staffing snapshot as of January 1</t>
    </r>
    <r>
      <rPr>
        <vertAlign val="superscript"/>
        <sz val="11"/>
        <color theme="1"/>
        <rFont val="Calibri"/>
        <family val="2"/>
        <scheme val="minor"/>
      </rPr>
      <t>st</t>
    </r>
    <r>
      <rPr>
        <sz val="11"/>
        <color theme="1"/>
        <rFont val="Calibri"/>
        <family val="2"/>
        <scheme val="minor"/>
      </rPr>
      <t xml:space="preserve">, 2026. Not all investigators assigned to each command are currently performing investigative functions, as some are on temporary or long-term leave of absences. </t>
    </r>
  </si>
  <si>
    <r>
      <t>SOMU</t>
    </r>
    <r>
      <rPr>
        <b/>
        <vertAlign val="superscript"/>
        <sz val="11"/>
        <color theme="1"/>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</si>
</sst>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1"/>
      <color rgb="FF000000"/>
      <name val="Calibri"/>
      <family val="2"/>
      <scheme val="minor"/>
    </font>
    <font>
      <sz val="11"/>
      <color theme="1"/>
      <name val="Calibri"/>
      <family val="2"/>
    </font>
    <font>
      <sz val="11"/>
      <color theme="1"/>
      <name val="Aptos Narrow"/>
      <family val="2"/>
    </font>
    <font>
      <vertAlign val="superscript"/>
      <sz val="11"/>
      <color theme="1"/>
      <name val="Calibri"/>
      <family val="2"/>
    </font>
    <font>
      <b/>
      <sz val="11"/>
      <color theme="1"/>
      <name val="Aptos Narrow"/>
      <family val="2"/>
    </font>
    <font>
      <b/>
      <sz val="11"/>
      <color theme="1"/>
      <name val="Times New Roman"/>
      <family val="1"/>
    </font>
    <font>
      <sz val="11"/>
      <color theme="1"/>
      <name val="Times New Roman"/>
      <family val="1"/>
    </font>
    <font>
      <sz val="9"/>
      <color theme="1"/>
      <name val="Times New Roman"/>
      <family val="1"/>
    </font>
    <font>
      <vertAlign val="superscript"/>
      <sz val="9"/>
      <color theme="1"/>
      <name val="Times New Roman"/>
      <family val="1"/>
    </font>
    <font>
      <vertAlign val="superscript"/>
      <sz val="11"/>
      <color theme="1"/>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double">
        <color auto="1"/>
      </bottom>
      <diagonal/>
    </border>
    <border>
      <left style="thin">
        <color auto="1"/>
      </left>
      <right style="thin">
        <color auto="1"/>
      </right>
      <top/>
      <bottom style="thick">
        <color indexed="64"/>
      </bottom>
      <diagonal/>
    </border>
    <border>
      <left style="thin">
        <color auto="1"/>
      </left>
      <right style="thin">
        <color auto="1"/>
      </right>
      <top style="thick">
        <color indexed="64"/>
      </top>
      <bottom/>
      <diagonal/>
    </border>
    <border>
      <left style="thin">
        <color auto="1"/>
      </left>
      <right style="thin">
        <color auto="1"/>
      </right>
      <top style="thick">
        <color indexed="64"/>
      </top>
      <bottom style="thick">
        <color indexed="64"/>
      </bottom>
      <diagonal/>
    </border>
    <border>
      <left/>
      <right style="thin">
        <color auto="1"/>
      </right>
      <top style="thick">
        <color indexed="64"/>
      </top>
      <bottom style="thick">
        <color indexed="64"/>
      </bottom>
      <diagonal/>
    </border>
    <border>
      <left/>
      <right style="thin">
        <color auto="1"/>
      </right>
      <top/>
      <bottom style="thick">
        <color indexed="64"/>
      </bottom>
      <diagonal/>
    </border>
    <border>
      <left/>
      <right style="thin">
        <color auto="1"/>
      </right>
      <top style="thick">
        <color indexed="64"/>
      </top>
      <bottom/>
      <diagonal/>
    </border>
    <border>
      <left/>
      <right style="thin">
        <color auto="1"/>
      </right>
      <top/>
      <bottom style="medium">
        <color indexed="64"/>
      </bottom>
      <diagonal/>
    </border>
    <border>
      <left/>
      <right style="thin">
        <color auto="1"/>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bottom style="thick">
        <color indexed="64"/>
      </bottom>
      <diagonal/>
    </border>
    <border>
      <left style="medium">
        <color indexed="64"/>
      </left>
      <right style="thin">
        <color auto="1"/>
      </right>
      <top style="thick">
        <color indexed="64"/>
      </top>
      <bottom style="thick">
        <color indexed="64"/>
      </bottom>
      <diagonal/>
    </border>
    <border>
      <left style="medium">
        <color indexed="64"/>
      </left>
      <right style="thin">
        <color auto="1"/>
      </right>
      <top style="thick">
        <color indexed="64"/>
      </top>
      <bottom/>
      <diagonal/>
    </border>
    <border>
      <left style="medium">
        <color indexed="64"/>
      </left>
      <right style="thin">
        <color indexed="64"/>
      </right>
      <top/>
      <bottom style="double">
        <color auto="1"/>
      </bottom>
      <diagonal/>
    </border>
    <border>
      <left style="medium">
        <color indexed="64"/>
      </left>
      <right/>
      <top style="double">
        <color auto="1"/>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style="medium">
        <color indexed="64"/>
      </bottom>
      <diagonal/>
    </border>
    <border>
      <left style="medium">
        <color indexed="64"/>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medium">
        <color indexed="64"/>
      </top>
      <bottom/>
      <diagonal/>
    </border>
    <border>
      <left/>
      <right style="medium">
        <color indexed="64"/>
      </right>
      <top style="medium">
        <color indexed="64"/>
      </top>
      <bottom/>
      <diagonal/>
    </border>
  </borders>
  <cellStyleXfs count="1">
    <xf numFmtId="0" fontId="0" fillId="0" borderId="0"/>
  </cellStyleXfs>
  <cellXfs count="149">
    <xf numFmtId="0" fontId="0" fillId="0" borderId="0" xfId="0"/>
    <xf numFmtId="0" fontId="0" fillId="0" borderId="0" xfId="0" applyAlignment="1">
      <alignment horizontal="left" vertical="center"/>
    </xf>
    <xf numFmtId="0" fontId="0" fillId="0" borderId="0" xfId="0" applyAlignment="1">
      <alignment wrapText="1"/>
    </xf>
    <xf numFmtId="0" fontId="0" fillId="0" borderId="2" xfId="0" applyBorder="1" applyAlignment="1">
      <alignment horizontal="lef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8"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horizontal="left" vertical="center"/>
    </xf>
    <xf numFmtId="0" fontId="4" fillId="0" borderId="2" xfId="0" applyFont="1" applyBorder="1" applyAlignment="1">
      <alignment vertical="center"/>
    </xf>
    <xf numFmtId="0" fontId="4" fillId="0" borderId="12" xfId="0" applyFont="1" applyBorder="1" applyAlignment="1">
      <alignment vertical="center"/>
    </xf>
    <xf numFmtId="0" fontId="4" fillId="0" borderId="11" xfId="0" applyFont="1" applyBorder="1" applyAlignment="1">
      <alignment horizontal="left" vertical="center"/>
    </xf>
    <xf numFmtId="0" fontId="0" fillId="0" borderId="13" xfId="0" applyBorder="1"/>
    <xf numFmtId="0" fontId="0" fillId="0" borderId="14" xfId="0" applyBorder="1"/>
    <xf numFmtId="0" fontId="0" fillId="0" borderId="2" xfId="0" applyBorder="1"/>
    <xf numFmtId="0" fontId="0" fillId="0" borderId="15" xfId="0" applyBorder="1"/>
    <xf numFmtId="0" fontId="0" fillId="0" borderId="16" xfId="0" applyBorder="1"/>
    <xf numFmtId="0" fontId="0" fillId="0" borderId="17" xfId="0" applyBorder="1"/>
    <xf numFmtId="0" fontId="4" fillId="0" borderId="2" xfId="0" applyFont="1" applyBorder="1" applyAlignment="1">
      <alignment horizontal="left" vertical="center"/>
    </xf>
    <xf numFmtId="0" fontId="4" fillId="0" borderId="0" xfId="0" applyFont="1" applyAlignment="1">
      <alignment vertical="center"/>
    </xf>
    <xf numFmtId="0" fontId="1" fillId="0" borderId="0" xfId="0" applyFont="1" applyAlignment="1">
      <alignment horizontal="center" vertical="center"/>
    </xf>
    <xf numFmtId="0" fontId="2" fillId="2" borderId="5" xfId="0" applyFont="1" applyFill="1" applyBorder="1" applyAlignment="1">
      <alignment horizontal="center" vertical="center" wrapText="1"/>
    </xf>
    <xf numFmtId="3" fontId="0" fillId="0" borderId="1" xfId="0" applyNumberFormat="1" applyBorder="1" applyAlignment="1">
      <alignment horizontal="center" vertical="center"/>
    </xf>
    <xf numFmtId="3" fontId="0" fillId="0" borderId="6" xfId="0" applyNumberFormat="1" applyBorder="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0" fontId="2" fillId="2" borderId="1"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3" borderId="22" xfId="0" applyFont="1" applyFill="1" applyBorder="1" applyAlignment="1">
      <alignment horizontal="center" vertical="center"/>
    </xf>
    <xf numFmtId="3" fontId="2" fillId="3" borderId="23" xfId="0" applyNumberFormat="1" applyFont="1" applyFill="1" applyBorder="1" applyAlignment="1">
      <alignment horizontal="center" vertical="center"/>
    </xf>
    <xf numFmtId="3" fontId="2" fillId="3" borderId="24" xfId="0" applyNumberFormat="1" applyFont="1" applyFill="1" applyBorder="1" applyAlignment="1">
      <alignment horizontal="center" vertical="center"/>
    </xf>
    <xf numFmtId="0" fontId="2" fillId="0" borderId="19" xfId="0" applyFont="1" applyBorder="1" applyAlignment="1">
      <alignment horizontal="center" vertical="center"/>
    </xf>
    <xf numFmtId="3" fontId="0" fillId="0" borderId="25" xfId="0" applyNumberFormat="1" applyBorder="1" applyAlignment="1">
      <alignment horizontal="center" vertical="center"/>
    </xf>
    <xf numFmtId="3" fontId="0" fillId="0" borderId="26" xfId="0" applyNumberFormat="1" applyBorder="1" applyAlignment="1">
      <alignment horizontal="center" vertical="center"/>
    </xf>
    <xf numFmtId="0" fontId="2" fillId="0" borderId="0" xfId="0" applyFont="1" applyAlignment="1">
      <alignment horizontal="center" vertical="center"/>
    </xf>
    <xf numFmtId="0" fontId="2"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8" xfId="0" applyFont="1" applyFill="1" applyBorder="1" applyAlignment="1">
      <alignment horizontal="center" vertical="center"/>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2" fillId="2" borderId="18" xfId="0" applyFont="1" applyFill="1" applyBorder="1" applyAlignment="1">
      <alignment horizontal="center" vertical="center" wrapText="1"/>
    </xf>
    <xf numFmtId="0" fontId="2" fillId="0" borderId="28" xfId="0" applyFont="1"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wrapText="1"/>
    </xf>
    <xf numFmtId="0" fontId="0" fillId="0" borderId="37" xfId="0" applyBorder="1" applyAlignment="1">
      <alignment horizontal="left" vertical="center"/>
    </xf>
    <xf numFmtId="0" fontId="2" fillId="2" borderId="28" xfId="0" applyFont="1" applyFill="1" applyBorder="1" applyAlignment="1">
      <alignment horizontal="left" vertical="center"/>
    </xf>
    <xf numFmtId="0" fontId="2" fillId="2" borderId="17" xfId="0" applyFont="1" applyFill="1" applyBorder="1"/>
    <xf numFmtId="3" fontId="0" fillId="0" borderId="0" xfId="0" applyNumberFormat="1"/>
    <xf numFmtId="0" fontId="2" fillId="2" borderId="39" xfId="0" applyFont="1" applyFill="1" applyBorder="1" applyAlignment="1">
      <alignment horizontal="center" vertical="center" wrapText="1"/>
    </xf>
    <xf numFmtId="0" fontId="0" fillId="4" borderId="40" xfId="0" applyFill="1" applyBorder="1" applyAlignment="1">
      <alignment horizontal="center" vertical="center"/>
    </xf>
    <xf numFmtId="3" fontId="0" fillId="0" borderId="39" xfId="0" applyNumberFormat="1" applyBorder="1" applyAlignment="1">
      <alignment horizontal="center" vertical="center"/>
    </xf>
    <xf numFmtId="3" fontId="0" fillId="0" borderId="4" xfId="0" applyNumberFormat="1" applyBorder="1" applyAlignment="1">
      <alignment horizontal="center" vertical="center"/>
    </xf>
    <xf numFmtId="3" fontId="0" fillId="0" borderId="18" xfId="0" applyNumberFormat="1" applyBorder="1" applyAlignment="1">
      <alignment horizontal="center" vertical="center"/>
    </xf>
    <xf numFmtId="3" fontId="2" fillId="3" borderId="38" xfId="0" applyNumberFormat="1" applyFont="1" applyFill="1" applyBorder="1" applyAlignment="1">
      <alignment horizontal="left" vertical="center"/>
    </xf>
    <xf numFmtId="3" fontId="2" fillId="3" borderId="23" xfId="0" applyNumberFormat="1" applyFont="1" applyFill="1" applyBorder="1" applyAlignment="1">
      <alignment horizontal="left" vertical="center"/>
    </xf>
    <xf numFmtId="0" fontId="0" fillId="0" borderId="5" xfId="0" applyBorder="1"/>
    <xf numFmtId="3" fontId="0" fillId="3" borderId="1" xfId="0" applyNumberFormat="1" applyFill="1" applyBorder="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xf>
    <xf numFmtId="0" fontId="0" fillId="4" borderId="50" xfId="0" applyFill="1" applyBorder="1" applyAlignment="1">
      <alignment horizontal="center" wrapText="1"/>
    </xf>
    <xf numFmtId="0" fontId="0" fillId="4" borderId="15" xfId="0" applyFill="1" applyBorder="1" applyAlignment="1">
      <alignment horizontal="center" wrapText="1"/>
    </xf>
    <xf numFmtId="3" fontId="0" fillId="4" borderId="51" xfId="0" applyNumberFormat="1" applyFill="1" applyBorder="1" applyAlignment="1">
      <alignment horizontal="center" wrapText="1"/>
    </xf>
    <xf numFmtId="0" fontId="0" fillId="0" borderId="1" xfId="0" applyBorder="1" applyAlignment="1">
      <alignment horizontal="center" wrapText="1"/>
    </xf>
    <xf numFmtId="3" fontId="0" fillId="3" borderId="1" xfId="0" applyNumberFormat="1" applyFill="1" applyBorder="1" applyAlignment="1">
      <alignment horizontal="center" wrapText="1"/>
    </xf>
    <xf numFmtId="3" fontId="2" fillId="3" borderId="1" xfId="0" applyNumberFormat="1" applyFont="1" applyFill="1" applyBorder="1" applyAlignment="1">
      <alignment horizontal="center" wrapText="1"/>
    </xf>
    <xf numFmtId="0" fontId="0" fillId="0" borderId="0" xfId="0" applyAlignment="1">
      <alignment horizont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9" fillId="6" borderId="1" xfId="0" applyFont="1" applyFill="1" applyBorder="1" applyAlignment="1">
      <alignment horizontal="center" vertical="center"/>
    </xf>
    <xf numFmtId="0" fontId="10" fillId="0" borderId="1" xfId="0" applyFont="1" applyBorder="1" applyAlignment="1">
      <alignment vertical="center"/>
    </xf>
    <xf numFmtId="0" fontId="10" fillId="0" borderId="1" xfId="0" applyFont="1" applyBorder="1" applyAlignment="1" applyProtection="1">
      <alignment horizontal="center" vertical="center"/>
      <protection locked="0"/>
    </xf>
    <xf numFmtId="0" fontId="10" fillId="8" borderId="1" xfId="0" applyFont="1" applyFill="1" applyBorder="1" applyAlignment="1">
      <alignment vertical="center"/>
    </xf>
    <xf numFmtId="0" fontId="9" fillId="9" borderId="1" xfId="0" applyFont="1" applyFill="1" applyBorder="1" applyAlignment="1">
      <alignment vertical="center"/>
    </xf>
    <xf numFmtId="0" fontId="9" fillId="9" borderId="1" xfId="0" applyFont="1" applyFill="1" applyBorder="1" applyAlignment="1">
      <alignment horizontal="center" vertical="center"/>
    </xf>
    <xf numFmtId="0" fontId="9" fillId="9" borderId="1" xfId="0" applyFont="1" applyFill="1" applyBorder="1" applyAlignment="1" applyProtection="1">
      <alignment horizontal="center" vertical="center"/>
      <protection locked="0"/>
    </xf>
    <xf numFmtId="0" fontId="10" fillId="0" borderId="0" xfId="0" applyFont="1" applyAlignment="1" applyProtection="1">
      <alignment vertical="center"/>
      <protection locked="0"/>
    </xf>
    <xf numFmtId="0" fontId="9" fillId="0" borderId="1" xfId="0" applyFont="1" applyBorder="1" applyAlignment="1" applyProtection="1">
      <alignment horizontal="center" vertical="center"/>
      <protection locked="0"/>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0" fillId="0" borderId="47" xfId="0" applyBorder="1"/>
    <xf numFmtId="0" fontId="0" fillId="0" borderId="1" xfId="0" applyBorder="1"/>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5" fillId="0" borderId="49"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0" xfId="0" applyFont="1" applyAlignment="1">
      <alignment horizontal="center" vertical="center"/>
    </xf>
    <xf numFmtId="0" fontId="2" fillId="2" borderId="1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36"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xf>
    <xf numFmtId="0" fontId="2" fillId="0" borderId="32" xfId="0" applyFont="1" applyBorder="1" applyAlignment="1">
      <alignment horizontal="left" vertical="center"/>
    </xf>
    <xf numFmtId="0" fontId="2" fillId="0" borderId="41" xfId="0" applyFont="1" applyBorder="1" applyAlignment="1">
      <alignment horizontal="left" vertical="center"/>
    </xf>
    <xf numFmtId="0" fontId="2" fillId="0" borderId="31" xfId="0" applyFont="1" applyBorder="1" applyAlignment="1">
      <alignment horizontal="left" vertical="center"/>
    </xf>
    <xf numFmtId="0" fontId="2" fillId="0" borderId="33" xfId="0" applyFont="1" applyBorder="1" applyAlignment="1">
      <alignment horizontal="lef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0" fillId="0" borderId="32" xfId="0" applyBorder="1" applyAlignment="1">
      <alignment horizontal="left" vertical="center" wrapText="1"/>
    </xf>
    <xf numFmtId="0" fontId="0" fillId="0" borderId="34" xfId="0" applyBorder="1" applyAlignment="1">
      <alignment horizontal="left" vertical="center" wrapText="1"/>
    </xf>
    <xf numFmtId="0" fontId="0" fillId="0" borderId="36" xfId="0" applyBorder="1" applyAlignment="1">
      <alignment horizontal="left" vertical="center" wrapText="1"/>
    </xf>
    <xf numFmtId="0" fontId="0" fillId="0" borderId="4"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vertical="top" wrapText="1"/>
    </xf>
    <xf numFmtId="0" fontId="0" fillId="0" borderId="47" xfId="0" applyBorder="1" applyAlignment="1">
      <alignment vertical="top" wrapText="1"/>
    </xf>
    <xf numFmtId="0" fontId="0" fillId="0" borderId="48" xfId="0" applyBorder="1" applyAlignment="1">
      <alignment vertical="top" wrapText="1"/>
    </xf>
    <xf numFmtId="0" fontId="0" fillId="0" borderId="44" xfId="0" applyBorder="1" applyAlignment="1">
      <alignment vertical="top" wrapText="1"/>
    </xf>
    <xf numFmtId="0" fontId="0" fillId="0" borderId="45" xfId="0" applyBorder="1" applyAlignment="1">
      <alignment vertical="top" wrapText="1"/>
    </xf>
    <xf numFmtId="0" fontId="0" fillId="0" borderId="49" xfId="0" applyBorder="1" applyAlignment="1">
      <alignment vertical="top" wrapText="1"/>
    </xf>
    <xf numFmtId="0" fontId="5" fillId="0" borderId="4" xfId="0" applyFont="1" applyBorder="1" applyAlignment="1">
      <alignment horizontal="left" vertical="top"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0" fillId="0" borderId="4" xfId="0" applyBorder="1" applyAlignment="1">
      <alignment horizontal="left" vertical="center"/>
    </xf>
    <xf numFmtId="0" fontId="0" fillId="0" borderId="42" xfId="0" applyBorder="1" applyAlignment="1">
      <alignment horizontal="left" vertical="center"/>
    </xf>
    <xf numFmtId="0" fontId="0" fillId="0" borderId="45" xfId="0" applyBorder="1" applyAlignment="1">
      <alignment horizontal="left" vertical="center"/>
    </xf>
    <xf numFmtId="0" fontId="0" fillId="0" borderId="49" xfId="0"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11" fillId="0" borderId="1"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11" fillId="0" borderId="4" xfId="0" applyFont="1" applyBorder="1" applyAlignment="1" applyProtection="1">
      <alignment horizontal="left" vertical="center" wrapText="1"/>
      <protection locked="0"/>
    </xf>
    <xf numFmtId="0" fontId="11" fillId="0" borderId="42" xfId="0" applyFont="1" applyBorder="1" applyAlignment="1" applyProtection="1">
      <alignment horizontal="left" vertical="center" wrapText="1"/>
      <protection locked="0"/>
    </xf>
    <xf numFmtId="0" fontId="11" fillId="0" borderId="43" xfId="0" applyFont="1" applyBorder="1" applyAlignment="1" applyProtection="1">
      <alignment horizontal="left" vertical="center" wrapText="1"/>
      <protection locked="0"/>
    </xf>
    <xf numFmtId="0" fontId="0" fillId="0" borderId="0" xfId="0" applyAlignment="1">
      <alignment horizontal="center"/>
    </xf>
    <xf numFmtId="0" fontId="0" fillId="0" borderId="45" xfId="0" applyBorder="1" applyAlignment="1">
      <alignment horizontal="center"/>
    </xf>
    <xf numFmtId="14" fontId="9"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xf>
    <xf numFmtId="14" fontId="9" fillId="5" borderId="1"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4"/>
  <sheetViews>
    <sheetView zoomScaleNormal="100" workbookViewId="0">
      <selection activeCell="S16" sqref="S16"/>
    </sheetView>
  </sheetViews>
  <sheetFormatPr defaultRowHeight="15" x14ac:dyDescent="0.25"/>
  <cols>
    <col min="1" max="1" width="17.28515625" style="28" bestFit="1" customWidth="1"/>
    <col min="2" max="2" width="14" style="28" bestFit="1" customWidth="1"/>
    <col min="3" max="9" width="9.28515625" style="28" bestFit="1" customWidth="1"/>
    <col min="10" max="10" width="15.7109375" style="28" customWidth="1"/>
    <col min="11" max="11" width="14.5703125" style="28" customWidth="1"/>
    <col min="12" max="12" width="15.28515625" style="28" bestFit="1" customWidth="1"/>
    <col min="13" max="13" width="15.28515625" style="28" customWidth="1"/>
    <col min="14" max="14" width="7.7109375" style="28" bestFit="1" customWidth="1"/>
    <col min="15" max="15" width="13.42578125" style="28" customWidth="1"/>
    <col min="16" max="16" width="12.140625" style="28" customWidth="1"/>
    <col min="17" max="17" width="9.28515625" style="28" bestFit="1" customWidth="1"/>
    <col min="18" max="18" width="17.140625" style="28" customWidth="1"/>
    <col min="19" max="20" width="9.140625" style="28"/>
    <col min="21" max="21" width="9.140625" style="28" hidden="1" customWidth="1"/>
    <col min="22" max="16384" width="9.140625" style="28"/>
  </cols>
  <sheetData>
    <row r="1" spans="1:21" ht="35.25" customHeight="1" x14ac:dyDescent="0.25">
      <c r="A1" s="96" t="s">
        <v>158</v>
      </c>
      <c r="B1" s="96"/>
      <c r="C1" s="96"/>
      <c r="D1" s="96"/>
      <c r="E1" s="96"/>
      <c r="F1" s="96"/>
      <c r="G1" s="96"/>
      <c r="H1" s="96"/>
      <c r="I1" s="96"/>
      <c r="J1" s="96"/>
      <c r="K1" s="96"/>
      <c r="L1" s="96"/>
      <c r="M1" s="96"/>
      <c r="N1" s="96"/>
      <c r="O1" s="96"/>
      <c r="P1" s="96"/>
      <c r="Q1" s="96"/>
      <c r="R1" s="24"/>
    </row>
    <row r="2" spans="1:21" ht="15.75" x14ac:dyDescent="0.25">
      <c r="A2" s="96"/>
      <c r="B2" s="96"/>
      <c r="C2" s="96"/>
      <c r="D2" s="96"/>
      <c r="E2" s="96"/>
      <c r="F2" s="96"/>
      <c r="G2" s="96"/>
      <c r="H2" s="96"/>
      <c r="I2" s="96"/>
      <c r="J2" s="96"/>
      <c r="K2" s="96"/>
      <c r="L2" s="96"/>
      <c r="M2" s="96"/>
      <c r="N2" s="96"/>
      <c r="O2" s="96"/>
      <c r="P2" s="96"/>
      <c r="Q2" s="96"/>
      <c r="R2" s="24"/>
    </row>
    <row r="3" spans="1:21" ht="16.5" thickBot="1" x14ac:dyDescent="0.3">
      <c r="A3" s="24"/>
      <c r="B3" s="24"/>
      <c r="C3" s="24"/>
      <c r="D3" s="24"/>
      <c r="E3" s="24"/>
      <c r="F3" s="24"/>
      <c r="G3" s="24"/>
      <c r="H3" s="24"/>
      <c r="I3" s="24"/>
      <c r="J3" s="24"/>
      <c r="K3" s="24"/>
      <c r="L3" s="24"/>
      <c r="M3" s="24"/>
      <c r="N3" s="24"/>
      <c r="O3" s="24"/>
    </row>
    <row r="4" spans="1:21" ht="15" customHeight="1" x14ac:dyDescent="0.25">
      <c r="A4" s="39"/>
      <c r="B4" s="97" t="s">
        <v>0</v>
      </c>
      <c r="C4" s="98"/>
      <c r="D4" s="98" t="s">
        <v>1</v>
      </c>
      <c r="E4" s="98"/>
      <c r="F4" s="98" t="s">
        <v>2</v>
      </c>
      <c r="G4" s="98"/>
      <c r="H4" s="98" t="s">
        <v>3</v>
      </c>
      <c r="I4" s="98"/>
      <c r="J4" s="40" t="s">
        <v>4</v>
      </c>
      <c r="K4" s="98" t="s">
        <v>96</v>
      </c>
      <c r="L4" s="98"/>
      <c r="M4" s="98"/>
      <c r="N4" s="98"/>
      <c r="O4" s="54"/>
      <c r="P4" s="99" t="s">
        <v>43</v>
      </c>
    </row>
    <row r="5" spans="1:21" ht="45.75" thickBot="1" x14ac:dyDescent="0.3">
      <c r="A5" s="39"/>
      <c r="B5" s="41" t="s">
        <v>5</v>
      </c>
      <c r="C5" s="5" t="s">
        <v>6</v>
      </c>
      <c r="D5" s="5" t="s">
        <v>5</v>
      </c>
      <c r="E5" s="5" t="s">
        <v>6</v>
      </c>
      <c r="F5" s="5" t="s">
        <v>5</v>
      </c>
      <c r="G5" s="5" t="s">
        <v>6</v>
      </c>
      <c r="H5" s="5" t="s">
        <v>5</v>
      </c>
      <c r="I5" s="5" t="s">
        <v>6</v>
      </c>
      <c r="J5" s="5" t="s">
        <v>157</v>
      </c>
      <c r="K5" s="5" t="s">
        <v>162</v>
      </c>
      <c r="L5" s="5" t="s">
        <v>95</v>
      </c>
      <c r="M5" s="5" t="s">
        <v>7</v>
      </c>
      <c r="N5" s="5" t="s">
        <v>156</v>
      </c>
      <c r="O5" s="5" t="s">
        <v>188</v>
      </c>
      <c r="P5" s="100"/>
    </row>
    <row r="6" spans="1:21" ht="15.75" thickBot="1" x14ac:dyDescent="0.3">
      <c r="A6" s="42" t="s">
        <v>46</v>
      </c>
      <c r="B6" s="43"/>
      <c r="C6" s="43"/>
      <c r="D6" s="43"/>
      <c r="E6" s="43"/>
      <c r="F6" s="43"/>
      <c r="G6" s="43"/>
      <c r="H6" s="43"/>
      <c r="I6" s="43"/>
      <c r="J6" s="43"/>
      <c r="K6" s="43"/>
      <c r="L6" s="43"/>
      <c r="M6" s="43"/>
      <c r="N6" s="43"/>
      <c r="O6" s="55"/>
      <c r="P6" s="44"/>
    </row>
    <row r="7" spans="1:21" ht="15.75" thickBot="1" x14ac:dyDescent="0.3">
      <c r="A7" s="36" t="s">
        <v>38</v>
      </c>
      <c r="B7" s="37">
        <v>0</v>
      </c>
      <c r="C7" s="37">
        <v>0</v>
      </c>
      <c r="D7" s="37">
        <v>0</v>
      </c>
      <c r="E7" s="37">
        <v>0</v>
      </c>
      <c r="F7" s="37">
        <v>0</v>
      </c>
      <c r="G7" s="37">
        <v>0</v>
      </c>
      <c r="H7" s="37">
        <v>0</v>
      </c>
      <c r="I7" s="37">
        <v>0</v>
      </c>
      <c r="J7" s="37">
        <v>1</v>
      </c>
      <c r="K7" s="37">
        <v>0</v>
      </c>
      <c r="L7" s="37">
        <v>0</v>
      </c>
      <c r="M7" s="37">
        <v>0</v>
      </c>
      <c r="N7" s="37">
        <v>0</v>
      </c>
      <c r="O7" s="56">
        <v>0</v>
      </c>
      <c r="P7" s="38">
        <f>SUM(B7:O7)</f>
        <v>1</v>
      </c>
    </row>
    <row r="8" spans="1:21" ht="15.75" thickBot="1" x14ac:dyDescent="0.3">
      <c r="A8" s="31" t="s">
        <v>39</v>
      </c>
      <c r="B8" s="26">
        <v>2</v>
      </c>
      <c r="C8" s="26">
        <v>0</v>
      </c>
      <c r="D8" s="26">
        <v>1</v>
      </c>
      <c r="E8" s="26">
        <v>0</v>
      </c>
      <c r="F8" s="26">
        <v>1</v>
      </c>
      <c r="G8" s="26">
        <v>0</v>
      </c>
      <c r="H8" s="26">
        <v>3</v>
      </c>
      <c r="I8" s="26">
        <v>1</v>
      </c>
      <c r="J8" s="26">
        <v>1</v>
      </c>
      <c r="K8" s="26">
        <v>2</v>
      </c>
      <c r="L8" s="26">
        <v>3</v>
      </c>
      <c r="M8" s="26">
        <v>2</v>
      </c>
      <c r="N8" s="26">
        <v>6</v>
      </c>
      <c r="O8" s="57">
        <v>0</v>
      </c>
      <c r="P8" s="38">
        <f t="shared" ref="P8:P11" si="0">SUM(B8:O8)</f>
        <v>22</v>
      </c>
    </row>
    <row r="9" spans="1:21" ht="15.75" thickBot="1" x14ac:dyDescent="0.3">
      <c r="A9" s="31" t="s">
        <v>40</v>
      </c>
      <c r="B9" s="26">
        <v>16</v>
      </c>
      <c r="C9" s="26">
        <v>13</v>
      </c>
      <c r="D9" s="26">
        <v>19</v>
      </c>
      <c r="E9" s="26">
        <v>19</v>
      </c>
      <c r="F9" s="26">
        <v>18</v>
      </c>
      <c r="G9" s="26">
        <v>12</v>
      </c>
      <c r="H9" s="26">
        <v>15</v>
      </c>
      <c r="I9" s="26">
        <v>17</v>
      </c>
      <c r="J9" s="26">
        <v>9</v>
      </c>
      <c r="K9" s="26">
        <v>8</v>
      </c>
      <c r="L9" s="26">
        <v>5</v>
      </c>
      <c r="M9" s="26">
        <v>0</v>
      </c>
      <c r="N9" s="26">
        <v>10</v>
      </c>
      <c r="O9" s="57">
        <v>6</v>
      </c>
      <c r="P9" s="38">
        <f t="shared" si="0"/>
        <v>167</v>
      </c>
    </row>
    <row r="10" spans="1:21" ht="15.75" thickBot="1" x14ac:dyDescent="0.3">
      <c r="A10" s="31" t="s">
        <v>41</v>
      </c>
      <c r="B10" s="26">
        <v>0</v>
      </c>
      <c r="C10" s="26">
        <v>0</v>
      </c>
      <c r="D10" s="26">
        <v>0</v>
      </c>
      <c r="E10" s="26">
        <v>0</v>
      </c>
      <c r="F10" s="26">
        <v>0</v>
      </c>
      <c r="G10" s="26">
        <v>0</v>
      </c>
      <c r="H10" s="26">
        <v>0</v>
      </c>
      <c r="I10" s="26">
        <v>0</v>
      </c>
      <c r="J10" s="26">
        <v>0</v>
      </c>
      <c r="K10" s="26">
        <v>0</v>
      </c>
      <c r="L10" s="26">
        <v>0</v>
      </c>
      <c r="M10" s="26">
        <v>13</v>
      </c>
      <c r="N10" s="26">
        <v>8</v>
      </c>
      <c r="O10" s="57">
        <v>0</v>
      </c>
      <c r="P10" s="38">
        <f t="shared" si="0"/>
        <v>21</v>
      </c>
    </row>
    <row r="11" spans="1:21" ht="15.75" thickBot="1" x14ac:dyDescent="0.3">
      <c r="A11" s="32" t="s">
        <v>42</v>
      </c>
      <c r="B11" s="27">
        <v>10</v>
      </c>
      <c r="C11" s="27">
        <v>4</v>
      </c>
      <c r="D11" s="27">
        <v>12</v>
      </c>
      <c r="E11" s="27">
        <v>8</v>
      </c>
      <c r="F11" s="27">
        <v>7</v>
      </c>
      <c r="G11" s="27">
        <v>5</v>
      </c>
      <c r="H11" s="27">
        <v>7</v>
      </c>
      <c r="I11" s="27">
        <v>3</v>
      </c>
      <c r="J11" s="27">
        <v>2</v>
      </c>
      <c r="K11" s="27">
        <v>2</v>
      </c>
      <c r="L11" s="27">
        <v>0</v>
      </c>
      <c r="M11" s="27">
        <v>2</v>
      </c>
      <c r="N11" s="27">
        <v>9</v>
      </c>
      <c r="O11" s="58">
        <v>0</v>
      </c>
      <c r="P11" s="38">
        <f t="shared" si="0"/>
        <v>71</v>
      </c>
    </row>
    <row r="12" spans="1:21" ht="16.5" thickTop="1" thickBot="1" x14ac:dyDescent="0.3">
      <c r="A12" s="33" t="s">
        <v>43</v>
      </c>
      <c r="B12" s="34">
        <v>28</v>
      </c>
      <c r="C12" s="34">
        <f t="shared" ref="C12:N12" si="1">SUM(C7:C11)</f>
        <v>17</v>
      </c>
      <c r="D12" s="34">
        <f t="shared" si="1"/>
        <v>32</v>
      </c>
      <c r="E12" s="34">
        <f t="shared" si="1"/>
        <v>27</v>
      </c>
      <c r="F12" s="34">
        <f t="shared" si="1"/>
        <v>26</v>
      </c>
      <c r="G12" s="34">
        <f t="shared" si="1"/>
        <v>17</v>
      </c>
      <c r="H12" s="34">
        <f t="shared" si="1"/>
        <v>25</v>
      </c>
      <c r="I12" s="34">
        <f t="shared" si="1"/>
        <v>21</v>
      </c>
      <c r="J12" s="34">
        <f t="shared" si="1"/>
        <v>13</v>
      </c>
      <c r="K12" s="34">
        <f t="shared" si="1"/>
        <v>12</v>
      </c>
      <c r="L12" s="34">
        <f t="shared" si="1"/>
        <v>8</v>
      </c>
      <c r="M12" s="34">
        <f>SUM(M7:M11)</f>
        <v>17</v>
      </c>
      <c r="N12" s="34">
        <f t="shared" si="1"/>
        <v>33</v>
      </c>
      <c r="O12" s="34">
        <f>SUM(O7:O11)</f>
        <v>6</v>
      </c>
      <c r="P12" s="35">
        <f>SUM(P7:P11)</f>
        <v>282</v>
      </c>
      <c r="U12" s="29" t="e">
        <f>SUM(P12-#REF!)</f>
        <v>#REF!</v>
      </c>
    </row>
    <row r="13" spans="1:21" x14ac:dyDescent="0.25">
      <c r="B13" s="29"/>
      <c r="C13" s="29"/>
      <c r="D13" s="29"/>
      <c r="E13" s="29"/>
      <c r="F13" s="29"/>
      <c r="G13" s="29"/>
      <c r="H13" s="29"/>
      <c r="I13" s="29"/>
      <c r="J13" s="29"/>
      <c r="K13" s="29"/>
      <c r="L13" s="29"/>
      <c r="M13" s="29"/>
      <c r="N13" s="29"/>
      <c r="O13" s="29"/>
      <c r="P13" s="29"/>
    </row>
    <row r="14" spans="1:21" x14ac:dyDescent="0.25">
      <c r="B14" s="29"/>
      <c r="C14" s="29"/>
      <c r="D14" s="29"/>
      <c r="E14" s="29"/>
      <c r="F14" s="29"/>
      <c r="G14" s="29"/>
      <c r="H14" s="29"/>
      <c r="I14" s="29"/>
      <c r="J14" s="29"/>
      <c r="K14" s="29"/>
      <c r="L14" s="29"/>
      <c r="M14" s="29"/>
      <c r="N14" s="29"/>
      <c r="O14" s="29"/>
      <c r="P14" s="29"/>
    </row>
    <row r="15" spans="1:21" x14ac:dyDescent="0.25">
      <c r="A15" s="30" t="s">
        <v>44</v>
      </c>
      <c r="B15" s="62">
        <v>722</v>
      </c>
      <c r="C15" s="62">
        <v>646</v>
      </c>
      <c r="D15" s="62">
        <v>968</v>
      </c>
      <c r="E15" s="62">
        <v>788</v>
      </c>
      <c r="F15" s="62">
        <v>790</v>
      </c>
      <c r="G15" s="62">
        <v>428</v>
      </c>
      <c r="H15" s="62">
        <v>697</v>
      </c>
      <c r="I15" s="62">
        <v>489</v>
      </c>
      <c r="J15" s="62">
        <v>211</v>
      </c>
      <c r="K15" s="62">
        <v>297</v>
      </c>
      <c r="L15" s="62">
        <v>38</v>
      </c>
      <c r="M15" s="62">
        <v>492</v>
      </c>
      <c r="N15" s="62">
        <v>0</v>
      </c>
      <c r="O15" s="62">
        <v>112</v>
      </c>
      <c r="P15" s="62">
        <f>SUM(B15:O15)</f>
        <v>6678</v>
      </c>
    </row>
    <row r="16" spans="1:21" x14ac:dyDescent="0.25">
      <c r="A16" s="63"/>
      <c r="B16" s="63"/>
      <c r="C16" s="63"/>
      <c r="D16" s="63"/>
      <c r="E16" s="63"/>
      <c r="F16" s="63"/>
      <c r="G16" s="63"/>
      <c r="H16" s="63"/>
      <c r="I16" s="63"/>
      <c r="J16" s="63"/>
      <c r="K16" s="63"/>
      <c r="L16" s="63"/>
      <c r="M16" s="63"/>
      <c r="N16" s="63"/>
      <c r="O16" s="63"/>
      <c r="P16" s="63"/>
    </row>
    <row r="17" spans="1:16" x14ac:dyDescent="0.25">
      <c r="A17" s="30" t="s">
        <v>45</v>
      </c>
      <c r="B17" s="64">
        <f>B15/B12</f>
        <v>25.785714285714285</v>
      </c>
      <c r="C17" s="64">
        <f t="shared" ref="C17:L17" si="2">C15/C12</f>
        <v>38</v>
      </c>
      <c r="D17" s="64">
        <f t="shared" si="2"/>
        <v>30.25</v>
      </c>
      <c r="E17" s="64">
        <f t="shared" si="2"/>
        <v>29.185185185185187</v>
      </c>
      <c r="F17" s="64">
        <f t="shared" si="2"/>
        <v>30.384615384615383</v>
      </c>
      <c r="G17" s="64">
        <f t="shared" si="2"/>
        <v>25.176470588235293</v>
      </c>
      <c r="H17" s="64">
        <f t="shared" si="2"/>
        <v>27.88</v>
      </c>
      <c r="I17" s="64">
        <f t="shared" si="2"/>
        <v>23.285714285714285</v>
      </c>
      <c r="J17" s="64">
        <f t="shared" si="2"/>
        <v>16.23076923076923</v>
      </c>
      <c r="K17" s="64">
        <f t="shared" si="2"/>
        <v>24.75</v>
      </c>
      <c r="L17" s="64">
        <f t="shared" si="2"/>
        <v>4.75</v>
      </c>
      <c r="M17" s="64">
        <v>30.4</v>
      </c>
      <c r="N17" s="64">
        <v>0</v>
      </c>
      <c r="O17" s="64">
        <f t="shared" ref="O17" si="3">O15/O12</f>
        <v>18.666666666666668</v>
      </c>
      <c r="P17" s="64">
        <v>25.5</v>
      </c>
    </row>
    <row r="19" spans="1:16" ht="34.5" customHeight="1" x14ac:dyDescent="0.25">
      <c r="A19" s="101" t="s">
        <v>196</v>
      </c>
      <c r="B19" s="102"/>
      <c r="C19" s="102"/>
      <c r="D19" s="102"/>
      <c r="E19" s="102"/>
      <c r="F19" s="102"/>
      <c r="G19" s="102"/>
      <c r="H19" s="102"/>
      <c r="I19" s="102"/>
      <c r="J19" s="102"/>
      <c r="K19" s="102"/>
      <c r="L19" s="102"/>
      <c r="M19" s="102"/>
      <c r="N19" s="102"/>
      <c r="O19" s="102"/>
      <c r="P19" s="102"/>
    </row>
    <row r="20" spans="1:16" ht="17.25" x14ac:dyDescent="0.25">
      <c r="A20" s="95" t="s">
        <v>91</v>
      </c>
      <c r="B20" s="95"/>
      <c r="C20" s="95"/>
      <c r="D20" s="95"/>
      <c r="E20" s="95"/>
      <c r="F20" s="95"/>
      <c r="G20" s="95"/>
      <c r="H20" s="95"/>
      <c r="I20" s="95"/>
      <c r="J20" s="95"/>
      <c r="K20" s="95"/>
      <c r="L20" s="95"/>
      <c r="M20" s="95"/>
      <c r="N20" s="95"/>
      <c r="O20" s="95"/>
      <c r="P20" s="95"/>
    </row>
    <row r="21" spans="1:16" x14ac:dyDescent="0.25">
      <c r="A21" s="93" t="s">
        <v>190</v>
      </c>
      <c r="B21" s="94"/>
      <c r="C21" s="94"/>
      <c r="D21" s="94"/>
      <c r="E21" s="94"/>
      <c r="F21" s="94"/>
      <c r="G21" s="94"/>
      <c r="H21" s="94"/>
      <c r="I21" s="94"/>
      <c r="J21" s="94"/>
      <c r="K21" s="94"/>
      <c r="L21" s="94"/>
      <c r="M21" s="94"/>
      <c r="N21" s="94"/>
      <c r="O21" s="94"/>
      <c r="P21" s="94"/>
    </row>
    <row r="22" spans="1:16" x14ac:dyDescent="0.25">
      <c r="A22" s="94"/>
      <c r="B22" s="94"/>
      <c r="C22" s="94"/>
      <c r="D22" s="94"/>
      <c r="E22" s="94"/>
      <c r="F22" s="94"/>
      <c r="G22" s="94"/>
      <c r="H22" s="94"/>
      <c r="I22" s="94"/>
      <c r="J22" s="94"/>
      <c r="K22" s="94"/>
      <c r="L22" s="94"/>
      <c r="M22" s="94"/>
      <c r="N22" s="94"/>
      <c r="O22" s="94"/>
      <c r="P22" s="94"/>
    </row>
    <row r="23" spans="1:16" x14ac:dyDescent="0.25">
      <c r="A23" s="87" t="s">
        <v>193</v>
      </c>
      <c r="B23" s="88"/>
      <c r="C23" s="88"/>
      <c r="D23" s="88"/>
      <c r="E23" s="88"/>
      <c r="F23" s="88"/>
      <c r="G23" s="88"/>
      <c r="H23" s="88"/>
      <c r="I23" s="88"/>
      <c r="J23" s="88"/>
      <c r="K23" s="88"/>
      <c r="L23" s="88"/>
      <c r="M23" s="88"/>
      <c r="N23" s="88"/>
      <c r="O23" s="88"/>
      <c r="P23" s="89"/>
    </row>
    <row r="24" spans="1:16" x14ac:dyDescent="0.25">
      <c r="A24" s="90"/>
      <c r="B24" s="91"/>
      <c r="C24" s="91"/>
      <c r="D24" s="91"/>
      <c r="E24" s="91"/>
      <c r="F24" s="91"/>
      <c r="G24" s="91"/>
      <c r="H24" s="91"/>
      <c r="I24" s="91"/>
      <c r="J24" s="91"/>
      <c r="K24" s="91"/>
      <c r="L24" s="91"/>
      <c r="M24" s="91"/>
      <c r="N24" s="91"/>
      <c r="O24" s="91"/>
      <c r="P24" s="92"/>
    </row>
  </sheetData>
  <mergeCells count="12">
    <mergeCell ref="A23:P24"/>
    <mergeCell ref="A21:P22"/>
    <mergeCell ref="A20:P20"/>
    <mergeCell ref="A1:Q1"/>
    <mergeCell ref="A2:Q2"/>
    <mergeCell ref="B4:C4"/>
    <mergeCell ref="D4:E4"/>
    <mergeCell ref="F4:G4"/>
    <mergeCell ref="H4:I4"/>
    <mergeCell ref="P4:P5"/>
    <mergeCell ref="K4:N4"/>
    <mergeCell ref="A19:P19"/>
  </mergeCells>
  <printOptions horizontalCentered="1"/>
  <pageMargins left="0.7" right="0.7" top="0.75" bottom="0.75" header="0.3" footer="0.3"/>
  <pageSetup scale="61" fitToHeight="0" orientation="landscape" r:id="rId1"/>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24"/>
  <sheetViews>
    <sheetView tabSelected="1" topLeftCell="A5" zoomScaleNormal="100" workbookViewId="0">
      <selection activeCell="I90" sqref="I90"/>
    </sheetView>
  </sheetViews>
  <sheetFormatPr defaultRowHeight="15" x14ac:dyDescent="0.25"/>
  <cols>
    <col min="1" max="1" width="39.7109375" style="1" customWidth="1"/>
    <col min="2" max="2" width="46.85546875" style="1" customWidth="1"/>
    <col min="3" max="10" width="9.85546875" style="2" customWidth="1"/>
    <col min="11" max="11" width="14.42578125" style="2" customWidth="1"/>
    <col min="12" max="12" width="9.85546875" style="2" customWidth="1"/>
    <col min="13" max="13" width="15.28515625" style="2" customWidth="1"/>
    <col min="14" max="14" width="9.85546875" style="2" customWidth="1"/>
    <col min="15" max="15" width="12.7109375" style="2" customWidth="1"/>
    <col min="16" max="16" width="12.5703125" style="2" customWidth="1"/>
    <col min="17" max="17" width="9.85546875" style="2" customWidth="1"/>
  </cols>
  <sheetData>
    <row r="1" spans="1:17" ht="15.75" hidden="1" x14ac:dyDescent="0.25">
      <c r="A1" s="96" t="s">
        <v>47</v>
      </c>
      <c r="B1" s="96"/>
      <c r="C1" s="96"/>
      <c r="D1" s="96"/>
      <c r="E1" s="96"/>
      <c r="F1" s="96"/>
      <c r="G1" s="96"/>
      <c r="H1" s="96"/>
      <c r="I1" s="96"/>
      <c r="J1" s="96"/>
      <c r="K1" s="96"/>
      <c r="L1" s="96"/>
      <c r="M1" s="96"/>
      <c r="N1" s="96"/>
      <c r="O1" s="96"/>
      <c r="P1" s="96"/>
      <c r="Q1" s="96"/>
    </row>
    <row r="2" spans="1:17" ht="15.75" hidden="1" x14ac:dyDescent="0.25">
      <c r="A2" s="96" t="s">
        <v>145</v>
      </c>
      <c r="B2" s="96"/>
      <c r="C2" s="96"/>
      <c r="D2" s="96"/>
      <c r="E2" s="96"/>
      <c r="F2" s="96"/>
      <c r="G2" s="96"/>
      <c r="H2" s="96"/>
      <c r="I2" s="96"/>
      <c r="J2" s="96"/>
      <c r="K2" s="96"/>
      <c r="L2" s="96"/>
      <c r="M2" s="96"/>
      <c r="N2" s="96"/>
      <c r="O2" s="96"/>
      <c r="P2" s="96"/>
      <c r="Q2" s="96"/>
    </row>
    <row r="3" spans="1:17" ht="15.75" hidden="1" x14ac:dyDescent="0.25">
      <c r="A3" s="24"/>
      <c r="B3" s="24"/>
      <c r="C3" s="24"/>
      <c r="D3" s="24"/>
      <c r="E3" s="24"/>
      <c r="F3" s="24"/>
      <c r="G3" s="24"/>
      <c r="H3" s="24"/>
      <c r="I3" s="24"/>
      <c r="J3" s="24"/>
      <c r="K3" s="24"/>
      <c r="L3" s="24"/>
      <c r="M3" s="24"/>
      <c r="N3" s="24"/>
      <c r="O3" s="24"/>
      <c r="P3" s="24"/>
      <c r="Q3" s="24"/>
    </row>
    <row r="4" spans="1:17" hidden="1" x14ac:dyDescent="0.25"/>
    <row r="5" spans="1:17" ht="15.75" x14ac:dyDescent="0.25">
      <c r="A5" s="96" t="s">
        <v>158</v>
      </c>
      <c r="B5" s="96"/>
      <c r="C5" s="96"/>
      <c r="D5" s="96"/>
      <c r="E5" s="96"/>
      <c r="F5" s="96"/>
      <c r="G5" s="96"/>
      <c r="H5" s="96"/>
      <c r="I5" s="96"/>
      <c r="J5" s="96"/>
      <c r="K5" s="96"/>
      <c r="L5" s="96"/>
      <c r="M5" s="96"/>
      <c r="N5" s="96"/>
      <c r="O5" s="96"/>
      <c r="P5" s="96"/>
      <c r="Q5" s="96"/>
    </row>
    <row r="6" spans="1:17" ht="15.75" x14ac:dyDescent="0.25">
      <c r="A6" s="96" t="s">
        <v>163</v>
      </c>
      <c r="B6" s="96"/>
      <c r="C6" s="96"/>
      <c r="D6" s="96"/>
      <c r="E6" s="96"/>
      <c r="F6" s="96"/>
      <c r="G6" s="96"/>
      <c r="H6" s="96"/>
      <c r="I6" s="96"/>
      <c r="J6" s="96"/>
      <c r="K6" s="96"/>
      <c r="L6" s="96"/>
      <c r="M6" s="96"/>
      <c r="N6" s="96"/>
      <c r="O6" s="96"/>
      <c r="P6" s="96"/>
      <c r="Q6" s="96"/>
    </row>
    <row r="8" spans="1:17" ht="18" customHeight="1" x14ac:dyDescent="0.25">
      <c r="B8" s="3"/>
      <c r="C8" s="110" t="s">
        <v>0</v>
      </c>
      <c r="D8" s="110"/>
      <c r="E8" s="110" t="s">
        <v>1</v>
      </c>
      <c r="F8" s="110"/>
      <c r="G8" s="110" t="s">
        <v>2</v>
      </c>
      <c r="H8" s="110"/>
      <c r="I8" s="110" t="s">
        <v>3</v>
      </c>
      <c r="J8" s="110"/>
      <c r="K8" s="4" t="s">
        <v>4</v>
      </c>
      <c r="L8" s="113" t="s">
        <v>96</v>
      </c>
      <c r="M8" s="114"/>
      <c r="N8" s="114"/>
      <c r="O8" s="114"/>
      <c r="P8" s="115"/>
      <c r="Q8" s="111" t="s">
        <v>36</v>
      </c>
    </row>
    <row r="9" spans="1:17" ht="60" customHeight="1" thickBot="1" x14ac:dyDescent="0.3">
      <c r="B9" s="3"/>
      <c r="C9" s="5" t="s">
        <v>5</v>
      </c>
      <c r="D9" s="5" t="s">
        <v>6</v>
      </c>
      <c r="E9" s="5" t="s">
        <v>5</v>
      </c>
      <c r="F9" s="5" t="s">
        <v>6</v>
      </c>
      <c r="G9" s="5" t="s">
        <v>5</v>
      </c>
      <c r="H9" s="5" t="s">
        <v>6</v>
      </c>
      <c r="I9" s="5" t="s">
        <v>5</v>
      </c>
      <c r="J9" s="5" t="s">
        <v>6</v>
      </c>
      <c r="K9" s="5" t="s">
        <v>159</v>
      </c>
      <c r="L9" s="45" t="s">
        <v>162</v>
      </c>
      <c r="M9" s="25" t="s">
        <v>95</v>
      </c>
      <c r="N9" s="25" t="s">
        <v>197</v>
      </c>
      <c r="O9" s="45" t="s">
        <v>161</v>
      </c>
      <c r="P9" s="5" t="s">
        <v>189</v>
      </c>
      <c r="Q9" s="112"/>
    </row>
    <row r="10" spans="1:17" ht="15.75" thickBot="1" x14ac:dyDescent="0.3">
      <c r="A10" s="51" t="s">
        <v>34</v>
      </c>
      <c r="B10" s="52" t="s">
        <v>35</v>
      </c>
      <c r="C10" s="65"/>
      <c r="D10" s="65"/>
      <c r="E10" s="65"/>
      <c r="F10" s="65"/>
      <c r="G10" s="65"/>
      <c r="H10" s="65"/>
      <c r="I10" s="65"/>
      <c r="J10" s="65"/>
      <c r="K10" s="65"/>
      <c r="L10" s="65"/>
      <c r="M10" s="65"/>
      <c r="N10" s="65"/>
      <c r="O10" s="66"/>
      <c r="P10" s="65"/>
      <c r="Q10" s="67"/>
    </row>
    <row r="11" spans="1:17" x14ac:dyDescent="0.25">
      <c r="A11" s="106" t="s">
        <v>53</v>
      </c>
      <c r="B11" s="18" t="s">
        <v>100</v>
      </c>
      <c r="C11" s="68">
        <v>0</v>
      </c>
      <c r="D11" s="68">
        <v>0</v>
      </c>
      <c r="E11" s="68">
        <v>0</v>
      </c>
      <c r="F11" s="68">
        <v>0</v>
      </c>
      <c r="G11" s="68">
        <v>0</v>
      </c>
      <c r="H11" s="68">
        <v>0</v>
      </c>
      <c r="I11" s="68">
        <v>0</v>
      </c>
      <c r="J11" s="68">
        <v>0</v>
      </c>
      <c r="K11" s="68">
        <v>0</v>
      </c>
      <c r="L11" s="68">
        <v>0</v>
      </c>
      <c r="M11" s="68">
        <v>0</v>
      </c>
      <c r="N11" s="68">
        <v>0</v>
      </c>
      <c r="O11" s="68">
        <v>0</v>
      </c>
      <c r="P11" s="68">
        <v>0</v>
      </c>
      <c r="Q11" s="69">
        <f t="shared" ref="Q11" si="0">SUM(C11:P11)</f>
        <v>0</v>
      </c>
    </row>
    <row r="12" spans="1:17" x14ac:dyDescent="0.25">
      <c r="A12" s="107"/>
      <c r="B12" s="61" t="s">
        <v>99</v>
      </c>
      <c r="C12" s="68">
        <v>0</v>
      </c>
      <c r="D12" s="68">
        <v>1</v>
      </c>
      <c r="E12" s="68">
        <v>0</v>
      </c>
      <c r="F12" s="68">
        <v>1</v>
      </c>
      <c r="G12" s="68">
        <v>0</v>
      </c>
      <c r="H12" s="68">
        <v>0</v>
      </c>
      <c r="I12" s="68">
        <v>0</v>
      </c>
      <c r="J12" s="68">
        <v>1</v>
      </c>
      <c r="K12" s="68">
        <v>0</v>
      </c>
      <c r="L12" s="68">
        <v>0</v>
      </c>
      <c r="M12" s="68">
        <v>0</v>
      </c>
      <c r="N12" s="68">
        <v>0</v>
      </c>
      <c r="O12" s="68">
        <v>0</v>
      </c>
      <c r="P12" s="68">
        <v>0</v>
      </c>
      <c r="Q12" s="69">
        <f t="shared" ref="Q12" si="1">SUM(C12:P12)</f>
        <v>3</v>
      </c>
    </row>
    <row r="13" spans="1:17" ht="15.75" thickBot="1" x14ac:dyDescent="0.3">
      <c r="A13" s="106"/>
      <c r="B13" s="18" t="s">
        <v>74</v>
      </c>
      <c r="C13" s="68">
        <v>0</v>
      </c>
      <c r="D13" s="68">
        <v>0</v>
      </c>
      <c r="E13" s="68">
        <v>0</v>
      </c>
      <c r="F13" s="68">
        <v>0</v>
      </c>
      <c r="G13" s="68">
        <v>0</v>
      </c>
      <c r="H13" s="68">
        <v>0</v>
      </c>
      <c r="I13" s="68">
        <v>0</v>
      </c>
      <c r="J13" s="68">
        <v>0</v>
      </c>
      <c r="K13" s="68">
        <v>0</v>
      </c>
      <c r="L13" s="68">
        <v>0</v>
      </c>
      <c r="M13" s="68">
        <v>0</v>
      </c>
      <c r="N13" s="68">
        <v>0</v>
      </c>
      <c r="O13" s="68">
        <v>0</v>
      </c>
      <c r="P13" s="68">
        <v>0</v>
      </c>
      <c r="Q13" s="69">
        <f t="shared" ref="Q13" si="2">SUM(C13:P13)</f>
        <v>0</v>
      </c>
    </row>
    <row r="14" spans="1:17" x14ac:dyDescent="0.25">
      <c r="A14" s="108" t="s">
        <v>54</v>
      </c>
      <c r="B14" s="17" t="s">
        <v>26</v>
      </c>
      <c r="C14" s="68">
        <v>170</v>
      </c>
      <c r="D14" s="68">
        <v>13</v>
      </c>
      <c r="E14" s="68">
        <v>202</v>
      </c>
      <c r="F14" s="68">
        <v>15</v>
      </c>
      <c r="G14" s="68">
        <v>111</v>
      </c>
      <c r="H14" s="68">
        <v>0</v>
      </c>
      <c r="I14" s="68">
        <v>142</v>
      </c>
      <c r="J14" s="68">
        <v>14</v>
      </c>
      <c r="K14" s="68">
        <v>28</v>
      </c>
      <c r="L14" s="68">
        <v>2</v>
      </c>
      <c r="M14" s="68">
        <v>8</v>
      </c>
      <c r="N14" s="68">
        <v>0</v>
      </c>
      <c r="O14" s="68">
        <v>0</v>
      </c>
      <c r="P14" s="68">
        <v>1</v>
      </c>
      <c r="Q14" s="69">
        <f t="shared" ref="Q14:Q82" si="3">SUM(C14:P14)</f>
        <v>706</v>
      </c>
    </row>
    <row r="15" spans="1:17" x14ac:dyDescent="0.25">
      <c r="A15" s="106"/>
      <c r="B15" s="18" t="s">
        <v>27</v>
      </c>
      <c r="C15" s="68">
        <v>16</v>
      </c>
      <c r="D15" s="68">
        <v>0</v>
      </c>
      <c r="E15" s="68">
        <v>19</v>
      </c>
      <c r="F15" s="68">
        <v>0</v>
      </c>
      <c r="G15" s="68">
        <v>23</v>
      </c>
      <c r="H15" s="68">
        <v>0</v>
      </c>
      <c r="I15" s="68">
        <v>12</v>
      </c>
      <c r="J15" s="68">
        <v>2</v>
      </c>
      <c r="K15" s="68">
        <v>4</v>
      </c>
      <c r="L15" s="68">
        <v>1</v>
      </c>
      <c r="M15" s="68">
        <v>5</v>
      </c>
      <c r="N15" s="68">
        <v>0</v>
      </c>
      <c r="O15" s="68">
        <v>0</v>
      </c>
      <c r="P15" s="68">
        <v>0</v>
      </c>
      <c r="Q15" s="69">
        <f t="shared" si="3"/>
        <v>82</v>
      </c>
    </row>
    <row r="16" spans="1:17" x14ac:dyDescent="0.25">
      <c r="A16" s="106"/>
      <c r="B16" s="18" t="s">
        <v>28</v>
      </c>
      <c r="C16" s="68">
        <v>13</v>
      </c>
      <c r="D16" s="68">
        <v>0</v>
      </c>
      <c r="E16" s="68">
        <v>16</v>
      </c>
      <c r="F16" s="68">
        <v>0</v>
      </c>
      <c r="G16" s="68">
        <v>4</v>
      </c>
      <c r="H16" s="68">
        <v>0</v>
      </c>
      <c r="I16" s="68">
        <v>21</v>
      </c>
      <c r="J16" s="68">
        <v>0</v>
      </c>
      <c r="K16" s="68">
        <v>1</v>
      </c>
      <c r="L16" s="68">
        <v>0</v>
      </c>
      <c r="M16" s="68">
        <v>0</v>
      </c>
      <c r="N16" s="68">
        <v>0</v>
      </c>
      <c r="O16" s="68">
        <v>0</v>
      </c>
      <c r="P16" s="68">
        <v>0</v>
      </c>
      <c r="Q16" s="69">
        <f t="shared" si="3"/>
        <v>55</v>
      </c>
    </row>
    <row r="17" spans="1:17" ht="15.75" thickBot="1" x14ac:dyDescent="0.3">
      <c r="A17" s="109"/>
      <c r="B17" s="16" t="s">
        <v>29</v>
      </c>
      <c r="C17" s="68">
        <v>67</v>
      </c>
      <c r="D17" s="68">
        <v>0</v>
      </c>
      <c r="E17" s="68">
        <v>61</v>
      </c>
      <c r="F17" s="68">
        <v>1</v>
      </c>
      <c r="G17" s="68">
        <v>53</v>
      </c>
      <c r="H17" s="68">
        <v>0</v>
      </c>
      <c r="I17" s="68">
        <v>57</v>
      </c>
      <c r="J17" s="68">
        <v>0</v>
      </c>
      <c r="K17" s="68">
        <v>7</v>
      </c>
      <c r="L17" s="68">
        <v>0</v>
      </c>
      <c r="M17" s="68">
        <v>1</v>
      </c>
      <c r="N17" s="68">
        <v>0</v>
      </c>
      <c r="O17" s="68">
        <v>0</v>
      </c>
      <c r="P17" s="68">
        <v>0</v>
      </c>
      <c r="Q17" s="69">
        <f t="shared" si="3"/>
        <v>247</v>
      </c>
    </row>
    <row r="18" spans="1:17" x14ac:dyDescent="0.25">
      <c r="A18" s="108" t="s">
        <v>55</v>
      </c>
      <c r="B18" s="19" t="s">
        <v>77</v>
      </c>
      <c r="C18" s="68">
        <v>0</v>
      </c>
      <c r="D18" s="68">
        <v>0</v>
      </c>
      <c r="E18" s="68">
        <v>0</v>
      </c>
      <c r="F18" s="68">
        <v>0</v>
      </c>
      <c r="G18" s="68">
        <v>1</v>
      </c>
      <c r="H18" s="68">
        <v>0</v>
      </c>
      <c r="I18" s="68">
        <v>0</v>
      </c>
      <c r="J18" s="68">
        <v>0</v>
      </c>
      <c r="K18" s="68">
        <v>0</v>
      </c>
      <c r="L18" s="68">
        <v>0</v>
      </c>
      <c r="M18" s="68">
        <v>0</v>
      </c>
      <c r="N18" s="68">
        <v>0</v>
      </c>
      <c r="O18" s="68">
        <v>0</v>
      </c>
      <c r="P18" s="68">
        <v>0</v>
      </c>
      <c r="Q18" s="69">
        <f t="shared" si="3"/>
        <v>1</v>
      </c>
    </row>
    <row r="19" spans="1:17" x14ac:dyDescent="0.25">
      <c r="A19" s="106"/>
      <c r="B19" t="s">
        <v>101</v>
      </c>
      <c r="C19" s="68">
        <v>0</v>
      </c>
      <c r="D19" s="68">
        <v>0</v>
      </c>
      <c r="E19" s="68">
        <v>1</v>
      </c>
      <c r="F19" s="68">
        <v>0</v>
      </c>
      <c r="G19" s="68">
        <v>0</v>
      </c>
      <c r="H19" s="68">
        <v>0</v>
      </c>
      <c r="I19" s="68">
        <v>0</v>
      </c>
      <c r="J19" s="68">
        <v>0</v>
      </c>
      <c r="K19" s="68">
        <v>0</v>
      </c>
      <c r="L19" s="68">
        <v>0</v>
      </c>
      <c r="M19" s="68">
        <v>0</v>
      </c>
      <c r="N19" s="68">
        <v>0</v>
      </c>
      <c r="O19" s="68">
        <v>0</v>
      </c>
      <c r="P19" s="68">
        <v>0</v>
      </c>
      <c r="Q19" s="69">
        <f t="shared" ref="Q19" si="4">SUM(C19:P19)</f>
        <v>1</v>
      </c>
    </row>
    <row r="20" spans="1:17" x14ac:dyDescent="0.25">
      <c r="A20" s="106"/>
      <c r="B20" t="s">
        <v>78</v>
      </c>
      <c r="C20" s="68">
        <v>0</v>
      </c>
      <c r="D20" s="68">
        <v>0</v>
      </c>
      <c r="E20" s="68">
        <v>0</v>
      </c>
      <c r="F20" s="68">
        <v>0</v>
      </c>
      <c r="G20" s="68">
        <v>0</v>
      </c>
      <c r="H20" s="68">
        <v>0</v>
      </c>
      <c r="I20" s="68">
        <v>0</v>
      </c>
      <c r="J20" s="68">
        <v>0</v>
      </c>
      <c r="K20" s="68">
        <v>0</v>
      </c>
      <c r="L20" s="68">
        <v>0</v>
      </c>
      <c r="M20" s="68">
        <v>0</v>
      </c>
      <c r="N20" s="68">
        <v>0</v>
      </c>
      <c r="O20" s="68">
        <v>0</v>
      </c>
      <c r="P20" s="68">
        <v>0</v>
      </c>
      <c r="Q20" s="69">
        <f t="shared" si="3"/>
        <v>0</v>
      </c>
    </row>
    <row r="21" spans="1:17" x14ac:dyDescent="0.25">
      <c r="A21" s="106"/>
      <c r="B21" t="s">
        <v>102</v>
      </c>
      <c r="C21" s="68">
        <v>0</v>
      </c>
      <c r="D21" s="68">
        <v>0</v>
      </c>
      <c r="E21" s="68">
        <v>0</v>
      </c>
      <c r="F21" s="68">
        <v>0</v>
      </c>
      <c r="G21" s="68">
        <v>0</v>
      </c>
      <c r="H21" s="68">
        <v>0</v>
      </c>
      <c r="I21" s="68">
        <v>0</v>
      </c>
      <c r="J21" s="68">
        <v>0</v>
      </c>
      <c r="K21" s="68">
        <v>0</v>
      </c>
      <c r="L21" s="68">
        <v>0</v>
      </c>
      <c r="M21" s="68">
        <v>0</v>
      </c>
      <c r="N21" s="68">
        <v>0</v>
      </c>
      <c r="O21" s="68">
        <v>0</v>
      </c>
      <c r="P21" s="68">
        <v>0</v>
      </c>
      <c r="Q21" s="69">
        <f t="shared" si="3"/>
        <v>0</v>
      </c>
    </row>
    <row r="22" spans="1:17" x14ac:dyDescent="0.25">
      <c r="A22" s="106"/>
      <c r="B22" t="s">
        <v>103</v>
      </c>
      <c r="C22" s="68">
        <v>1</v>
      </c>
      <c r="D22" s="68">
        <v>0</v>
      </c>
      <c r="E22" s="68">
        <v>0</v>
      </c>
      <c r="F22" s="68">
        <v>0</v>
      </c>
      <c r="G22" s="68">
        <v>1</v>
      </c>
      <c r="H22" s="68">
        <v>0</v>
      </c>
      <c r="I22" s="68">
        <v>0</v>
      </c>
      <c r="J22" s="68">
        <v>0</v>
      </c>
      <c r="K22" s="68">
        <v>0</v>
      </c>
      <c r="L22" s="68">
        <v>0</v>
      </c>
      <c r="M22" s="68">
        <v>2</v>
      </c>
      <c r="N22" s="68">
        <v>0</v>
      </c>
      <c r="O22" s="68">
        <v>0</v>
      </c>
      <c r="P22" s="68">
        <v>0</v>
      </c>
      <c r="Q22" s="69">
        <f t="shared" si="3"/>
        <v>4</v>
      </c>
    </row>
    <row r="23" spans="1:17" x14ac:dyDescent="0.25">
      <c r="A23" s="106"/>
      <c r="B23" t="s">
        <v>104</v>
      </c>
      <c r="C23" s="68">
        <v>0</v>
      </c>
      <c r="D23" s="68">
        <v>0</v>
      </c>
      <c r="E23" s="68">
        <v>0</v>
      </c>
      <c r="F23" s="68">
        <v>0</v>
      </c>
      <c r="G23" s="68">
        <v>0</v>
      </c>
      <c r="H23" s="68">
        <v>0</v>
      </c>
      <c r="I23" s="68">
        <v>0</v>
      </c>
      <c r="J23" s="68">
        <v>0</v>
      </c>
      <c r="K23" s="68">
        <v>0</v>
      </c>
      <c r="L23" s="68">
        <v>1</v>
      </c>
      <c r="M23" s="68">
        <v>0</v>
      </c>
      <c r="N23" s="68">
        <v>0</v>
      </c>
      <c r="O23" s="68">
        <v>0</v>
      </c>
      <c r="P23" s="68">
        <v>0</v>
      </c>
      <c r="Q23" s="69">
        <f t="shared" si="3"/>
        <v>1</v>
      </c>
    </row>
    <row r="24" spans="1:17" x14ac:dyDescent="0.25">
      <c r="A24" s="106"/>
      <c r="B24" t="s">
        <v>105</v>
      </c>
      <c r="C24" s="68">
        <v>0</v>
      </c>
      <c r="D24" s="68">
        <v>0</v>
      </c>
      <c r="E24" s="68">
        <v>0</v>
      </c>
      <c r="F24" s="68">
        <v>0</v>
      </c>
      <c r="G24" s="68">
        <v>0</v>
      </c>
      <c r="H24" s="68">
        <v>0</v>
      </c>
      <c r="I24" s="68">
        <v>0</v>
      </c>
      <c r="J24" s="68">
        <v>0</v>
      </c>
      <c r="K24" s="68">
        <v>0</v>
      </c>
      <c r="L24" s="68">
        <v>0</v>
      </c>
      <c r="M24" s="68">
        <v>0</v>
      </c>
      <c r="N24" s="68">
        <v>0</v>
      </c>
      <c r="O24" s="68">
        <v>0</v>
      </c>
      <c r="P24" s="68">
        <v>0</v>
      </c>
      <c r="Q24" s="69">
        <f t="shared" si="3"/>
        <v>0</v>
      </c>
    </row>
    <row r="25" spans="1:17" x14ac:dyDescent="0.25">
      <c r="A25" s="106"/>
      <c r="B25" t="s">
        <v>106</v>
      </c>
      <c r="C25" s="68">
        <v>0</v>
      </c>
      <c r="D25" s="68">
        <v>0</v>
      </c>
      <c r="E25" s="68">
        <v>0</v>
      </c>
      <c r="F25" s="68">
        <v>0</v>
      </c>
      <c r="G25" s="68">
        <v>1</v>
      </c>
      <c r="H25" s="68">
        <v>0</v>
      </c>
      <c r="I25" s="68">
        <v>0</v>
      </c>
      <c r="J25" s="68">
        <v>0</v>
      </c>
      <c r="K25" s="68">
        <v>0</v>
      </c>
      <c r="L25" s="68">
        <v>0</v>
      </c>
      <c r="M25" s="68">
        <v>0</v>
      </c>
      <c r="N25" s="68">
        <v>0</v>
      </c>
      <c r="O25" s="68">
        <v>0</v>
      </c>
      <c r="P25" s="68">
        <v>0</v>
      </c>
      <c r="Q25" s="69">
        <f t="shared" si="3"/>
        <v>1</v>
      </c>
    </row>
    <row r="26" spans="1:17" x14ac:dyDescent="0.25">
      <c r="A26" s="106"/>
      <c r="B26" t="s">
        <v>107</v>
      </c>
      <c r="C26" s="68">
        <v>0</v>
      </c>
      <c r="D26" s="68">
        <v>0</v>
      </c>
      <c r="E26" s="68">
        <v>0</v>
      </c>
      <c r="F26" s="68">
        <v>0</v>
      </c>
      <c r="G26" s="68">
        <v>0</v>
      </c>
      <c r="H26" s="68">
        <v>0</v>
      </c>
      <c r="I26" s="68">
        <v>0</v>
      </c>
      <c r="J26" s="68">
        <v>0</v>
      </c>
      <c r="K26" s="68">
        <v>0</v>
      </c>
      <c r="L26" s="68">
        <v>0</v>
      </c>
      <c r="M26" s="68">
        <v>0</v>
      </c>
      <c r="N26" s="68">
        <v>0</v>
      </c>
      <c r="O26" s="68">
        <v>0</v>
      </c>
      <c r="P26" s="68">
        <v>0</v>
      </c>
      <c r="Q26" s="69">
        <f t="shared" si="3"/>
        <v>0</v>
      </c>
    </row>
    <row r="27" spans="1:17" ht="15.75" thickBot="1" x14ac:dyDescent="0.3">
      <c r="A27" s="109"/>
      <c r="B27" s="20" t="s">
        <v>108</v>
      </c>
      <c r="C27" s="68">
        <v>0</v>
      </c>
      <c r="D27" s="68">
        <v>0</v>
      </c>
      <c r="E27" s="68">
        <v>1</v>
      </c>
      <c r="F27" s="68">
        <v>0</v>
      </c>
      <c r="G27" s="68">
        <v>1</v>
      </c>
      <c r="H27" s="68">
        <v>0</v>
      </c>
      <c r="I27" s="68">
        <v>1</v>
      </c>
      <c r="J27" s="68">
        <v>0</v>
      </c>
      <c r="K27" s="68">
        <v>0</v>
      </c>
      <c r="L27" s="68">
        <v>0</v>
      </c>
      <c r="M27" s="68">
        <v>0</v>
      </c>
      <c r="N27" s="68">
        <v>0</v>
      </c>
      <c r="O27" s="68">
        <v>0</v>
      </c>
      <c r="P27" s="68">
        <v>0</v>
      </c>
      <c r="Q27" s="69">
        <f t="shared" si="3"/>
        <v>3</v>
      </c>
    </row>
    <row r="28" spans="1:17" x14ac:dyDescent="0.25">
      <c r="A28" s="108" t="s">
        <v>79</v>
      </c>
      <c r="B28" s="19" t="s">
        <v>75</v>
      </c>
      <c r="C28" s="68">
        <v>0</v>
      </c>
      <c r="D28" s="68">
        <v>0</v>
      </c>
      <c r="E28" s="68">
        <v>0</v>
      </c>
      <c r="F28" s="68">
        <v>1</v>
      </c>
      <c r="G28" s="68">
        <v>0</v>
      </c>
      <c r="H28" s="68">
        <v>0</v>
      </c>
      <c r="I28" s="68">
        <v>0</v>
      </c>
      <c r="J28" s="68">
        <v>0</v>
      </c>
      <c r="K28" s="68">
        <v>0</v>
      </c>
      <c r="L28" s="68">
        <v>0</v>
      </c>
      <c r="M28" s="68">
        <v>0</v>
      </c>
      <c r="N28" s="68">
        <v>0</v>
      </c>
      <c r="O28" s="68">
        <v>0</v>
      </c>
      <c r="P28" s="68">
        <v>0</v>
      </c>
      <c r="Q28" s="69">
        <f t="shared" si="3"/>
        <v>1</v>
      </c>
    </row>
    <row r="29" spans="1:17" x14ac:dyDescent="0.25">
      <c r="A29" s="106"/>
      <c r="B29" t="s">
        <v>76</v>
      </c>
      <c r="C29" s="68">
        <v>4</v>
      </c>
      <c r="D29" s="68">
        <v>63</v>
      </c>
      <c r="E29" s="68">
        <v>8</v>
      </c>
      <c r="F29" s="68">
        <v>57</v>
      </c>
      <c r="G29" s="68">
        <v>8</v>
      </c>
      <c r="H29" s="68">
        <v>44</v>
      </c>
      <c r="I29" s="68">
        <v>6</v>
      </c>
      <c r="J29" s="68">
        <v>42</v>
      </c>
      <c r="K29" s="68">
        <v>8</v>
      </c>
      <c r="L29" s="68">
        <v>1</v>
      </c>
      <c r="M29" s="68">
        <v>2</v>
      </c>
      <c r="N29" s="68">
        <v>0</v>
      </c>
      <c r="O29" s="68">
        <v>0</v>
      </c>
      <c r="P29" s="68">
        <v>0</v>
      </c>
      <c r="Q29" s="69">
        <f t="shared" si="3"/>
        <v>243</v>
      </c>
    </row>
    <row r="30" spans="1:17" ht="15.75" thickBot="1" x14ac:dyDescent="0.3">
      <c r="A30" s="109"/>
      <c r="B30" s="20" t="s">
        <v>57</v>
      </c>
      <c r="C30" s="68">
        <v>2</v>
      </c>
      <c r="D30" s="68">
        <v>3</v>
      </c>
      <c r="E30" s="68">
        <v>7</v>
      </c>
      <c r="F30" s="68">
        <v>3</v>
      </c>
      <c r="G30" s="68">
        <v>3</v>
      </c>
      <c r="H30" s="68">
        <v>2</v>
      </c>
      <c r="I30" s="68">
        <v>4</v>
      </c>
      <c r="J30" s="68">
        <v>2</v>
      </c>
      <c r="K30" s="68">
        <v>1</v>
      </c>
      <c r="L30" s="68">
        <v>0</v>
      </c>
      <c r="M30" s="68">
        <v>0</v>
      </c>
      <c r="N30" s="68">
        <v>0</v>
      </c>
      <c r="O30" s="68">
        <v>0</v>
      </c>
      <c r="P30" s="68">
        <v>0</v>
      </c>
      <c r="Q30" s="69">
        <f t="shared" si="3"/>
        <v>27</v>
      </c>
    </row>
    <row r="31" spans="1:17" x14ac:dyDescent="0.25">
      <c r="A31" s="108" t="s">
        <v>9</v>
      </c>
      <c r="B31" s="19" t="s">
        <v>109</v>
      </c>
      <c r="C31" s="68">
        <v>0</v>
      </c>
      <c r="D31" s="68">
        <v>0</v>
      </c>
      <c r="E31" s="68">
        <v>0</v>
      </c>
      <c r="F31" s="68">
        <v>0</v>
      </c>
      <c r="G31" s="68">
        <v>0</v>
      </c>
      <c r="H31" s="68">
        <v>0</v>
      </c>
      <c r="I31" s="68">
        <v>0</v>
      </c>
      <c r="J31" s="68">
        <v>0</v>
      </c>
      <c r="K31" s="68">
        <v>0</v>
      </c>
      <c r="L31" s="68">
        <v>0</v>
      </c>
      <c r="M31" s="68">
        <v>0</v>
      </c>
      <c r="N31" s="68">
        <v>0</v>
      </c>
      <c r="O31" s="68">
        <v>0</v>
      </c>
      <c r="P31" s="68">
        <v>0</v>
      </c>
      <c r="Q31" s="69">
        <f t="shared" si="3"/>
        <v>0</v>
      </c>
    </row>
    <row r="32" spans="1:17" x14ac:dyDescent="0.25">
      <c r="A32" s="106"/>
      <c r="B32" t="s">
        <v>110</v>
      </c>
      <c r="C32" s="68">
        <v>4</v>
      </c>
      <c r="D32" s="68">
        <v>0</v>
      </c>
      <c r="E32" s="68">
        <v>2</v>
      </c>
      <c r="F32" s="68">
        <v>0</v>
      </c>
      <c r="G32" s="68">
        <v>0</v>
      </c>
      <c r="H32" s="68">
        <v>0</v>
      </c>
      <c r="I32" s="68">
        <v>1</v>
      </c>
      <c r="J32" s="68">
        <v>0</v>
      </c>
      <c r="K32" s="68">
        <v>0</v>
      </c>
      <c r="L32" s="68">
        <v>0</v>
      </c>
      <c r="M32" s="68">
        <v>0</v>
      </c>
      <c r="N32" s="68">
        <v>0</v>
      </c>
      <c r="O32" s="68">
        <v>0</v>
      </c>
      <c r="P32" s="68">
        <v>0</v>
      </c>
      <c r="Q32" s="69">
        <f t="shared" si="3"/>
        <v>7</v>
      </c>
    </row>
    <row r="33" spans="1:17" x14ac:dyDescent="0.25">
      <c r="A33" s="106"/>
      <c r="B33" t="s">
        <v>111</v>
      </c>
      <c r="C33" s="68">
        <v>1</v>
      </c>
      <c r="D33" s="68">
        <v>0</v>
      </c>
      <c r="E33" s="68">
        <v>6</v>
      </c>
      <c r="F33" s="68">
        <v>0</v>
      </c>
      <c r="G33" s="68">
        <v>1</v>
      </c>
      <c r="H33" s="68">
        <v>0</v>
      </c>
      <c r="I33" s="68">
        <v>1</v>
      </c>
      <c r="J33" s="68">
        <v>0</v>
      </c>
      <c r="K33" s="68">
        <v>0</v>
      </c>
      <c r="L33" s="68">
        <v>0</v>
      </c>
      <c r="M33" s="68">
        <v>2</v>
      </c>
      <c r="N33" s="68">
        <v>0</v>
      </c>
      <c r="O33" s="68">
        <v>0</v>
      </c>
      <c r="P33" s="68">
        <v>0</v>
      </c>
      <c r="Q33" s="69">
        <f t="shared" si="3"/>
        <v>11</v>
      </c>
    </row>
    <row r="34" spans="1:17" ht="15.75" thickBot="1" x14ac:dyDescent="0.3">
      <c r="A34" s="109"/>
      <c r="B34" s="20" t="s">
        <v>146</v>
      </c>
      <c r="C34" s="68">
        <v>4</v>
      </c>
      <c r="D34" s="68">
        <v>0</v>
      </c>
      <c r="E34" s="68">
        <v>0</v>
      </c>
      <c r="F34" s="68">
        <v>0</v>
      </c>
      <c r="G34" s="68">
        <v>0</v>
      </c>
      <c r="H34" s="68">
        <v>0</v>
      </c>
      <c r="I34" s="68">
        <v>0</v>
      </c>
      <c r="J34" s="68">
        <v>0</v>
      </c>
      <c r="K34" s="68">
        <v>0</v>
      </c>
      <c r="L34" s="68">
        <v>0</v>
      </c>
      <c r="M34" s="68">
        <v>0</v>
      </c>
      <c r="N34" s="68">
        <v>0</v>
      </c>
      <c r="O34" s="68">
        <v>0</v>
      </c>
      <c r="P34" s="68">
        <v>0</v>
      </c>
      <c r="Q34" s="69">
        <f t="shared" si="3"/>
        <v>4</v>
      </c>
    </row>
    <row r="35" spans="1:17" x14ac:dyDescent="0.25">
      <c r="A35" s="108" t="s">
        <v>51</v>
      </c>
      <c r="B35" s="19" t="s">
        <v>112</v>
      </c>
      <c r="C35" s="68">
        <v>1</v>
      </c>
      <c r="D35" s="68">
        <v>0</v>
      </c>
      <c r="E35" s="68">
        <v>0</v>
      </c>
      <c r="F35" s="68">
        <v>0</v>
      </c>
      <c r="G35" s="68">
        <v>0</v>
      </c>
      <c r="H35" s="68">
        <v>0</v>
      </c>
      <c r="I35" s="68">
        <v>0</v>
      </c>
      <c r="J35" s="68">
        <v>0</v>
      </c>
      <c r="K35" s="68">
        <v>0</v>
      </c>
      <c r="L35" s="68">
        <v>0</v>
      </c>
      <c r="M35" s="68">
        <v>0</v>
      </c>
      <c r="N35" s="68">
        <v>0</v>
      </c>
      <c r="O35" s="68">
        <v>0</v>
      </c>
      <c r="P35" s="68">
        <v>0</v>
      </c>
      <c r="Q35" s="69">
        <f t="shared" si="3"/>
        <v>1</v>
      </c>
    </row>
    <row r="36" spans="1:17" x14ac:dyDescent="0.25">
      <c r="A36" s="106"/>
      <c r="B36" t="s">
        <v>113</v>
      </c>
      <c r="C36" s="68">
        <v>0</v>
      </c>
      <c r="D36" s="68">
        <v>0</v>
      </c>
      <c r="E36" s="68">
        <v>0</v>
      </c>
      <c r="F36" s="68">
        <v>0</v>
      </c>
      <c r="G36" s="68">
        <v>0</v>
      </c>
      <c r="H36" s="68">
        <v>0</v>
      </c>
      <c r="I36" s="68">
        <v>0</v>
      </c>
      <c r="J36" s="68">
        <v>0</v>
      </c>
      <c r="K36" s="68">
        <v>0</v>
      </c>
      <c r="L36" s="68">
        <v>0</v>
      </c>
      <c r="M36" s="68">
        <v>0</v>
      </c>
      <c r="N36" s="68">
        <v>0</v>
      </c>
      <c r="O36" s="68">
        <v>0</v>
      </c>
      <c r="P36" s="68">
        <v>0</v>
      </c>
      <c r="Q36" s="69">
        <f t="shared" si="3"/>
        <v>0</v>
      </c>
    </row>
    <row r="37" spans="1:17" x14ac:dyDescent="0.25">
      <c r="A37" s="106"/>
      <c r="B37" t="s">
        <v>115</v>
      </c>
      <c r="C37" s="68">
        <v>0</v>
      </c>
      <c r="D37" s="68">
        <v>0</v>
      </c>
      <c r="E37" s="68">
        <v>0</v>
      </c>
      <c r="F37" s="68">
        <v>0</v>
      </c>
      <c r="G37" s="68">
        <v>0</v>
      </c>
      <c r="H37" s="68">
        <v>0</v>
      </c>
      <c r="I37" s="68">
        <v>2</v>
      </c>
      <c r="J37" s="68">
        <v>0</v>
      </c>
      <c r="K37" s="68">
        <v>0</v>
      </c>
      <c r="L37" s="68">
        <v>0</v>
      </c>
      <c r="M37" s="68">
        <v>0</v>
      </c>
      <c r="N37" s="68">
        <v>0</v>
      </c>
      <c r="O37" s="68">
        <v>0</v>
      </c>
      <c r="P37" s="68">
        <v>0</v>
      </c>
      <c r="Q37" s="69">
        <f t="shared" si="3"/>
        <v>2</v>
      </c>
    </row>
    <row r="38" spans="1:17" x14ac:dyDescent="0.25">
      <c r="A38" s="106"/>
      <c r="B38" t="s">
        <v>116</v>
      </c>
      <c r="C38" s="68">
        <v>0</v>
      </c>
      <c r="D38" s="68">
        <v>0</v>
      </c>
      <c r="E38" s="68">
        <v>0</v>
      </c>
      <c r="F38" s="68">
        <v>0</v>
      </c>
      <c r="G38" s="68">
        <v>0</v>
      </c>
      <c r="H38" s="68">
        <v>0</v>
      </c>
      <c r="I38" s="68">
        <v>0</v>
      </c>
      <c r="J38" s="68">
        <v>0</v>
      </c>
      <c r="K38" s="68">
        <v>0</v>
      </c>
      <c r="L38" s="68">
        <v>0</v>
      </c>
      <c r="M38" s="68">
        <v>0</v>
      </c>
      <c r="N38" s="68">
        <v>0</v>
      </c>
      <c r="O38" s="68">
        <v>0</v>
      </c>
      <c r="P38" s="68">
        <v>0</v>
      </c>
      <c r="Q38" s="69">
        <f t="shared" si="3"/>
        <v>0</v>
      </c>
    </row>
    <row r="39" spans="1:17" x14ac:dyDescent="0.25">
      <c r="A39" s="106"/>
      <c r="B39" t="s">
        <v>98</v>
      </c>
      <c r="C39" s="68">
        <v>0</v>
      </c>
      <c r="D39" s="68">
        <v>0</v>
      </c>
      <c r="E39" s="68">
        <v>1</v>
      </c>
      <c r="F39" s="68">
        <v>0</v>
      </c>
      <c r="G39" s="68">
        <v>0</v>
      </c>
      <c r="H39" s="68">
        <v>0</v>
      </c>
      <c r="I39" s="68">
        <v>1</v>
      </c>
      <c r="J39" s="68">
        <v>0</v>
      </c>
      <c r="K39" s="68">
        <v>0</v>
      </c>
      <c r="L39" s="68">
        <v>0</v>
      </c>
      <c r="M39" s="68">
        <v>0</v>
      </c>
      <c r="N39" s="68">
        <v>0</v>
      </c>
      <c r="O39" s="68">
        <v>0</v>
      </c>
      <c r="P39" s="68">
        <v>0</v>
      </c>
      <c r="Q39" s="69">
        <f t="shared" si="3"/>
        <v>2</v>
      </c>
    </row>
    <row r="40" spans="1:17" x14ac:dyDescent="0.25">
      <c r="A40" s="106"/>
      <c r="B40" t="s">
        <v>114</v>
      </c>
      <c r="C40" s="68">
        <v>1</v>
      </c>
      <c r="D40" s="68">
        <v>0</v>
      </c>
      <c r="E40" s="68">
        <v>0</v>
      </c>
      <c r="F40" s="68">
        <v>0</v>
      </c>
      <c r="G40" s="68">
        <v>0</v>
      </c>
      <c r="H40" s="68">
        <v>0</v>
      </c>
      <c r="I40" s="68">
        <v>0</v>
      </c>
      <c r="J40" s="68">
        <v>0</v>
      </c>
      <c r="K40" s="68">
        <v>0</v>
      </c>
      <c r="L40" s="68">
        <v>0</v>
      </c>
      <c r="M40" s="68">
        <v>0</v>
      </c>
      <c r="N40" s="68">
        <v>0</v>
      </c>
      <c r="O40" s="68">
        <v>0</v>
      </c>
      <c r="P40" s="68">
        <v>0</v>
      </c>
      <c r="Q40" s="69">
        <f t="shared" si="3"/>
        <v>1</v>
      </c>
    </row>
    <row r="41" spans="1:17" x14ac:dyDescent="0.25">
      <c r="A41" s="106"/>
      <c r="B41" t="s">
        <v>117</v>
      </c>
      <c r="C41" s="68">
        <v>0</v>
      </c>
      <c r="D41" s="68">
        <v>0</v>
      </c>
      <c r="E41" s="68">
        <v>0</v>
      </c>
      <c r="F41" s="68">
        <v>0</v>
      </c>
      <c r="G41" s="68">
        <v>0</v>
      </c>
      <c r="H41" s="68">
        <v>0</v>
      </c>
      <c r="I41" s="68">
        <v>0</v>
      </c>
      <c r="J41" s="68">
        <v>0</v>
      </c>
      <c r="K41" s="68">
        <v>0</v>
      </c>
      <c r="L41" s="68">
        <v>0</v>
      </c>
      <c r="M41" s="68">
        <v>0</v>
      </c>
      <c r="N41" s="68">
        <v>0</v>
      </c>
      <c r="O41" s="68">
        <v>0</v>
      </c>
      <c r="P41" s="68">
        <v>0</v>
      </c>
      <c r="Q41" s="69">
        <f t="shared" si="3"/>
        <v>0</v>
      </c>
    </row>
    <row r="42" spans="1:17" x14ac:dyDescent="0.25">
      <c r="A42" s="106"/>
      <c r="B42" t="s">
        <v>118</v>
      </c>
      <c r="C42" s="68">
        <v>0</v>
      </c>
      <c r="D42" s="68">
        <v>0</v>
      </c>
      <c r="E42" s="68">
        <v>0</v>
      </c>
      <c r="F42" s="68">
        <v>0</v>
      </c>
      <c r="G42" s="68">
        <v>0</v>
      </c>
      <c r="H42" s="68">
        <v>0</v>
      </c>
      <c r="I42" s="68">
        <v>0</v>
      </c>
      <c r="J42" s="68">
        <v>0</v>
      </c>
      <c r="K42" s="68">
        <v>0</v>
      </c>
      <c r="L42" s="68">
        <v>0</v>
      </c>
      <c r="M42" s="68">
        <v>0</v>
      </c>
      <c r="N42" s="68">
        <v>0</v>
      </c>
      <c r="O42" s="68">
        <v>0</v>
      </c>
      <c r="P42" s="68">
        <v>0</v>
      </c>
      <c r="Q42" s="69">
        <f t="shared" si="3"/>
        <v>0</v>
      </c>
    </row>
    <row r="43" spans="1:17" x14ac:dyDescent="0.25">
      <c r="A43" s="106"/>
      <c r="B43" t="s">
        <v>119</v>
      </c>
      <c r="C43" s="68">
        <v>0</v>
      </c>
      <c r="D43" s="68">
        <v>0</v>
      </c>
      <c r="E43" s="68">
        <v>0</v>
      </c>
      <c r="F43" s="68">
        <v>0</v>
      </c>
      <c r="G43" s="68">
        <v>0</v>
      </c>
      <c r="H43" s="68">
        <v>0</v>
      </c>
      <c r="I43" s="68">
        <v>0</v>
      </c>
      <c r="J43" s="68">
        <v>0</v>
      </c>
      <c r="K43" s="68">
        <v>0</v>
      </c>
      <c r="L43" s="68">
        <v>0</v>
      </c>
      <c r="M43" s="68">
        <v>0</v>
      </c>
      <c r="N43" s="68">
        <v>0</v>
      </c>
      <c r="O43" s="68">
        <v>0</v>
      </c>
      <c r="P43" s="68">
        <v>0</v>
      </c>
      <c r="Q43" s="69">
        <f t="shared" si="3"/>
        <v>0</v>
      </c>
    </row>
    <row r="44" spans="1:17" x14ac:dyDescent="0.25">
      <c r="A44" s="106"/>
      <c r="B44" t="s">
        <v>121</v>
      </c>
      <c r="C44" s="68">
        <v>0</v>
      </c>
      <c r="D44" s="68">
        <v>0</v>
      </c>
      <c r="E44" s="68">
        <v>0</v>
      </c>
      <c r="F44" s="68">
        <v>0</v>
      </c>
      <c r="G44" s="68">
        <v>0</v>
      </c>
      <c r="H44" s="68">
        <v>0</v>
      </c>
      <c r="I44" s="68">
        <v>0</v>
      </c>
      <c r="J44" s="68">
        <v>0</v>
      </c>
      <c r="K44" s="68">
        <v>0</v>
      </c>
      <c r="L44" s="68">
        <v>1</v>
      </c>
      <c r="M44" s="68">
        <v>0</v>
      </c>
      <c r="N44" s="68">
        <v>0</v>
      </c>
      <c r="O44" s="68">
        <v>0</v>
      </c>
      <c r="P44" s="68">
        <v>0</v>
      </c>
      <c r="Q44" s="69">
        <f t="shared" si="3"/>
        <v>1</v>
      </c>
    </row>
    <row r="45" spans="1:17" ht="15.75" thickBot="1" x14ac:dyDescent="0.3">
      <c r="A45" s="106"/>
      <c r="B45" t="s">
        <v>120</v>
      </c>
      <c r="C45" s="68">
        <v>0</v>
      </c>
      <c r="D45" s="68">
        <v>0</v>
      </c>
      <c r="E45" s="68">
        <v>0</v>
      </c>
      <c r="F45" s="68">
        <v>0</v>
      </c>
      <c r="G45" s="68">
        <v>2</v>
      </c>
      <c r="H45" s="68">
        <v>0</v>
      </c>
      <c r="I45" s="68">
        <v>0</v>
      </c>
      <c r="J45" s="68">
        <v>0</v>
      </c>
      <c r="K45" s="68">
        <v>0</v>
      </c>
      <c r="L45" s="68">
        <v>0</v>
      </c>
      <c r="M45" s="68">
        <v>0</v>
      </c>
      <c r="N45" s="68">
        <v>0</v>
      </c>
      <c r="O45" s="68">
        <v>0</v>
      </c>
      <c r="P45" s="68">
        <v>0</v>
      </c>
      <c r="Q45" s="69">
        <f t="shared" si="3"/>
        <v>2</v>
      </c>
    </row>
    <row r="46" spans="1:17" ht="15.75" thickBot="1" x14ac:dyDescent="0.3">
      <c r="A46" s="46" t="s">
        <v>81</v>
      </c>
      <c r="B46" s="21" t="s">
        <v>80</v>
      </c>
      <c r="C46" s="68">
        <v>0</v>
      </c>
      <c r="D46" s="68">
        <v>0</v>
      </c>
      <c r="E46" s="68">
        <v>0</v>
      </c>
      <c r="F46" s="68">
        <v>0</v>
      </c>
      <c r="G46" s="68">
        <v>0</v>
      </c>
      <c r="H46" s="68">
        <v>0</v>
      </c>
      <c r="I46" s="68">
        <v>0</v>
      </c>
      <c r="J46" s="68">
        <v>0</v>
      </c>
      <c r="K46" s="68">
        <v>0</v>
      </c>
      <c r="L46" s="68">
        <v>0</v>
      </c>
      <c r="M46" s="68">
        <v>0</v>
      </c>
      <c r="N46" s="68">
        <v>0</v>
      </c>
      <c r="O46" s="68">
        <v>0</v>
      </c>
      <c r="P46" s="68">
        <v>0</v>
      </c>
      <c r="Q46" s="69">
        <f t="shared" si="3"/>
        <v>0</v>
      </c>
    </row>
    <row r="47" spans="1:17" x14ac:dyDescent="0.25">
      <c r="A47" s="104" t="s">
        <v>8</v>
      </c>
      <c r="B47" s="23" t="s">
        <v>14</v>
      </c>
      <c r="C47" s="68">
        <v>3</v>
      </c>
      <c r="D47" s="68">
        <v>6</v>
      </c>
      <c r="E47" s="68">
        <v>1</v>
      </c>
      <c r="F47" s="68">
        <v>6</v>
      </c>
      <c r="G47" s="68">
        <v>4</v>
      </c>
      <c r="H47" s="68">
        <v>4</v>
      </c>
      <c r="I47" s="68">
        <v>4</v>
      </c>
      <c r="J47" s="68">
        <v>3</v>
      </c>
      <c r="K47" s="68">
        <v>1</v>
      </c>
      <c r="L47" s="68">
        <v>1</v>
      </c>
      <c r="M47" s="68">
        <v>1</v>
      </c>
      <c r="N47" s="68">
        <v>0</v>
      </c>
      <c r="O47" s="68">
        <v>0</v>
      </c>
      <c r="P47" s="68">
        <v>0</v>
      </c>
      <c r="Q47" s="69">
        <f t="shared" si="3"/>
        <v>34</v>
      </c>
    </row>
    <row r="48" spans="1:17" x14ac:dyDescent="0.25">
      <c r="A48" s="104"/>
      <c r="B48" s="23" t="s">
        <v>122</v>
      </c>
      <c r="C48" s="68">
        <v>0</v>
      </c>
      <c r="D48" s="68">
        <v>0</v>
      </c>
      <c r="E48" s="68">
        <v>2</v>
      </c>
      <c r="F48" s="68">
        <v>0</v>
      </c>
      <c r="G48" s="68">
        <v>0</v>
      </c>
      <c r="H48" s="68">
        <v>0</v>
      </c>
      <c r="I48" s="68">
        <v>0</v>
      </c>
      <c r="J48" s="68">
        <v>0</v>
      </c>
      <c r="K48" s="68">
        <v>0</v>
      </c>
      <c r="L48" s="68">
        <v>0</v>
      </c>
      <c r="M48" s="68">
        <v>0</v>
      </c>
      <c r="N48" s="68">
        <v>0</v>
      </c>
      <c r="O48" s="68">
        <v>0</v>
      </c>
      <c r="P48" s="68">
        <v>0</v>
      </c>
      <c r="Q48" s="69">
        <f t="shared" si="3"/>
        <v>2</v>
      </c>
    </row>
    <row r="49" spans="1:17" ht="15.75" thickBot="1" x14ac:dyDescent="0.3">
      <c r="A49" s="105"/>
      <c r="B49" s="23" t="s">
        <v>123</v>
      </c>
      <c r="C49" s="68">
        <v>0</v>
      </c>
      <c r="D49" s="68">
        <v>0</v>
      </c>
      <c r="E49" s="68">
        <v>3</v>
      </c>
      <c r="F49" s="68">
        <v>2</v>
      </c>
      <c r="G49" s="68">
        <v>1</v>
      </c>
      <c r="H49" s="68">
        <v>0</v>
      </c>
      <c r="I49" s="68">
        <v>3</v>
      </c>
      <c r="J49" s="68">
        <v>0</v>
      </c>
      <c r="K49" s="68">
        <v>1</v>
      </c>
      <c r="L49" s="68">
        <v>0</v>
      </c>
      <c r="M49" s="68">
        <v>0</v>
      </c>
      <c r="N49" s="68">
        <v>0</v>
      </c>
      <c r="O49" s="68">
        <v>0</v>
      </c>
      <c r="P49" s="68">
        <v>0</v>
      </c>
      <c r="Q49" s="69">
        <f t="shared" si="3"/>
        <v>10</v>
      </c>
    </row>
    <row r="50" spans="1:17" ht="16.5" thickTop="1" thickBot="1" x14ac:dyDescent="0.3">
      <c r="A50" s="47" t="s">
        <v>10</v>
      </c>
      <c r="B50" s="7" t="s">
        <v>15</v>
      </c>
      <c r="C50" s="68">
        <v>0</v>
      </c>
      <c r="D50" s="68">
        <v>0</v>
      </c>
      <c r="E50" s="68">
        <v>0</v>
      </c>
      <c r="F50" s="68">
        <v>0</v>
      </c>
      <c r="G50" s="68">
        <v>0</v>
      </c>
      <c r="H50" s="68">
        <v>1</v>
      </c>
      <c r="I50" s="68">
        <v>0</v>
      </c>
      <c r="J50" s="68">
        <v>0</v>
      </c>
      <c r="K50" s="68">
        <v>0</v>
      </c>
      <c r="L50" s="68">
        <v>0</v>
      </c>
      <c r="M50" s="68">
        <v>0</v>
      </c>
      <c r="N50" s="68">
        <v>0</v>
      </c>
      <c r="O50" s="68">
        <v>0</v>
      </c>
      <c r="P50" s="68">
        <v>0</v>
      </c>
      <c r="Q50" s="69">
        <f t="shared" si="3"/>
        <v>1</v>
      </c>
    </row>
    <row r="51" spans="1:17" ht="16.5" thickTop="1" thickBot="1" x14ac:dyDescent="0.3">
      <c r="A51" s="47" t="s">
        <v>49</v>
      </c>
      <c r="B51" s="7" t="s">
        <v>124</v>
      </c>
      <c r="C51" s="68">
        <v>0</v>
      </c>
      <c r="D51" s="68">
        <v>0</v>
      </c>
      <c r="E51" s="68">
        <v>0</v>
      </c>
      <c r="F51" s="68">
        <v>0</v>
      </c>
      <c r="G51" s="68">
        <v>0</v>
      </c>
      <c r="H51" s="68">
        <v>0</v>
      </c>
      <c r="I51" s="68">
        <v>0</v>
      </c>
      <c r="J51" s="68">
        <v>0</v>
      </c>
      <c r="K51" s="68">
        <v>0</v>
      </c>
      <c r="L51" s="68">
        <v>0</v>
      </c>
      <c r="M51" s="68">
        <v>0</v>
      </c>
      <c r="N51" s="68">
        <v>0</v>
      </c>
      <c r="O51" s="68">
        <v>0</v>
      </c>
      <c r="P51" s="68">
        <v>0</v>
      </c>
      <c r="Q51" s="69">
        <f t="shared" si="3"/>
        <v>0</v>
      </c>
    </row>
    <row r="52" spans="1:17" ht="16.5" thickTop="1" thickBot="1" x14ac:dyDescent="0.3">
      <c r="A52" s="47" t="s">
        <v>56</v>
      </c>
      <c r="B52" s="9" t="s">
        <v>85</v>
      </c>
      <c r="C52" s="68">
        <v>0</v>
      </c>
      <c r="D52" s="68">
        <v>0</v>
      </c>
      <c r="E52" s="68">
        <v>0</v>
      </c>
      <c r="F52" s="68">
        <v>0</v>
      </c>
      <c r="G52" s="68">
        <v>0</v>
      </c>
      <c r="H52" s="68">
        <v>0</v>
      </c>
      <c r="I52" s="68">
        <v>0</v>
      </c>
      <c r="J52" s="68">
        <v>0</v>
      </c>
      <c r="K52" s="68">
        <v>0</v>
      </c>
      <c r="L52" s="68">
        <v>0</v>
      </c>
      <c r="M52" s="68">
        <v>0</v>
      </c>
      <c r="N52" s="68">
        <v>0</v>
      </c>
      <c r="O52" s="68">
        <v>0</v>
      </c>
      <c r="P52" s="68">
        <v>0</v>
      </c>
      <c r="Q52" s="69">
        <f t="shared" si="3"/>
        <v>0</v>
      </c>
    </row>
    <row r="53" spans="1:17" ht="15.75" thickTop="1" x14ac:dyDescent="0.25">
      <c r="A53" s="104" t="s">
        <v>11</v>
      </c>
      <c r="B53" s="6" t="s">
        <v>125</v>
      </c>
      <c r="C53" s="68">
        <v>0</v>
      </c>
      <c r="D53" s="68">
        <v>0</v>
      </c>
      <c r="E53" s="68">
        <v>0</v>
      </c>
      <c r="F53" s="68">
        <v>0</v>
      </c>
      <c r="G53" s="68">
        <v>0</v>
      </c>
      <c r="H53" s="68">
        <v>0</v>
      </c>
      <c r="I53" s="68">
        <v>0</v>
      </c>
      <c r="J53" s="68">
        <v>0</v>
      </c>
      <c r="K53" s="68">
        <v>0</v>
      </c>
      <c r="L53" s="68">
        <v>2</v>
      </c>
      <c r="M53" s="68">
        <v>0</v>
      </c>
      <c r="N53" s="68">
        <v>0</v>
      </c>
      <c r="O53" s="68">
        <v>0</v>
      </c>
      <c r="P53" s="68">
        <v>0</v>
      </c>
      <c r="Q53" s="69">
        <f t="shared" si="3"/>
        <v>2</v>
      </c>
    </row>
    <row r="54" spans="1:17" ht="15.75" thickBot="1" x14ac:dyDescent="0.3">
      <c r="A54" s="105"/>
      <c r="B54" s="23" t="s">
        <v>126</v>
      </c>
      <c r="C54" s="68">
        <v>0</v>
      </c>
      <c r="D54" s="68">
        <v>0</v>
      </c>
      <c r="E54" s="68">
        <v>0</v>
      </c>
      <c r="F54" s="68">
        <v>0</v>
      </c>
      <c r="G54" s="68">
        <v>0</v>
      </c>
      <c r="H54" s="68">
        <v>0</v>
      </c>
      <c r="I54" s="68">
        <v>0</v>
      </c>
      <c r="J54" s="68">
        <v>0</v>
      </c>
      <c r="K54" s="68">
        <v>0</v>
      </c>
      <c r="L54" s="68">
        <v>1</v>
      </c>
      <c r="M54" s="68">
        <v>0</v>
      </c>
      <c r="N54" s="68">
        <v>0</v>
      </c>
      <c r="O54" s="68">
        <v>0</v>
      </c>
      <c r="P54" s="68">
        <v>0</v>
      </c>
      <c r="Q54" s="69">
        <f t="shared" si="3"/>
        <v>1</v>
      </c>
    </row>
    <row r="55" spans="1:17" ht="16.5" thickTop="1" thickBot="1" x14ac:dyDescent="0.3">
      <c r="A55" s="48" t="s">
        <v>50</v>
      </c>
      <c r="B55" s="7" t="s">
        <v>48</v>
      </c>
      <c r="C55" s="68">
        <v>0</v>
      </c>
      <c r="D55" s="68">
        <v>0</v>
      </c>
      <c r="E55" s="68">
        <v>2</v>
      </c>
      <c r="F55" s="68">
        <v>0</v>
      </c>
      <c r="G55" s="68">
        <v>0</v>
      </c>
      <c r="H55" s="68">
        <v>0</v>
      </c>
      <c r="I55" s="68">
        <v>0</v>
      </c>
      <c r="J55" s="68">
        <v>0</v>
      </c>
      <c r="K55" s="68">
        <v>0</v>
      </c>
      <c r="L55" s="68">
        <v>3</v>
      </c>
      <c r="M55" s="68">
        <v>0</v>
      </c>
      <c r="N55" s="68">
        <v>0</v>
      </c>
      <c r="O55" s="68">
        <v>0</v>
      </c>
      <c r="P55" s="68">
        <v>0</v>
      </c>
      <c r="Q55" s="69">
        <f t="shared" si="3"/>
        <v>5</v>
      </c>
    </row>
    <row r="56" spans="1:17" ht="15.75" thickTop="1" x14ac:dyDescent="0.25">
      <c r="A56" s="103" t="s">
        <v>65</v>
      </c>
      <c r="B56" s="23" t="s">
        <v>127</v>
      </c>
      <c r="C56" s="68">
        <v>5</v>
      </c>
      <c r="D56" s="68">
        <v>1</v>
      </c>
      <c r="E56" s="68">
        <v>10</v>
      </c>
      <c r="F56" s="68">
        <v>1</v>
      </c>
      <c r="G56" s="68">
        <v>3</v>
      </c>
      <c r="H56" s="68">
        <v>0</v>
      </c>
      <c r="I56" s="68">
        <v>4</v>
      </c>
      <c r="J56" s="68">
        <v>1</v>
      </c>
      <c r="K56" s="68">
        <v>0</v>
      </c>
      <c r="L56" s="68">
        <v>0</v>
      </c>
      <c r="M56" s="68">
        <v>0</v>
      </c>
      <c r="N56" s="68">
        <v>0</v>
      </c>
      <c r="O56" s="68">
        <v>0</v>
      </c>
      <c r="P56" s="68">
        <v>0</v>
      </c>
      <c r="Q56" s="69">
        <f t="shared" si="3"/>
        <v>25</v>
      </c>
    </row>
    <row r="57" spans="1:17" x14ac:dyDescent="0.25">
      <c r="A57" s="104"/>
      <c r="B57" s="9" t="s">
        <v>31</v>
      </c>
      <c r="C57" s="68">
        <v>4</v>
      </c>
      <c r="D57" s="68">
        <v>3</v>
      </c>
      <c r="E57" s="68">
        <v>0</v>
      </c>
      <c r="F57" s="68">
        <v>0</v>
      </c>
      <c r="G57" s="68">
        <v>1</v>
      </c>
      <c r="H57" s="68">
        <v>0</v>
      </c>
      <c r="I57" s="68">
        <v>4</v>
      </c>
      <c r="J57" s="68">
        <v>3</v>
      </c>
      <c r="K57" s="68">
        <v>0</v>
      </c>
      <c r="L57" s="68">
        <v>0</v>
      </c>
      <c r="M57" s="68">
        <v>0</v>
      </c>
      <c r="N57" s="68">
        <v>0</v>
      </c>
      <c r="O57" s="68">
        <v>0</v>
      </c>
      <c r="P57" s="68">
        <v>0</v>
      </c>
      <c r="Q57" s="69">
        <f t="shared" si="3"/>
        <v>15</v>
      </c>
    </row>
    <row r="58" spans="1:17" x14ac:dyDescent="0.25">
      <c r="A58" s="104"/>
      <c r="B58" s="23" t="s">
        <v>66</v>
      </c>
      <c r="C58" s="68">
        <v>7</v>
      </c>
      <c r="D58" s="68">
        <v>4</v>
      </c>
      <c r="E58" s="68">
        <v>5</v>
      </c>
      <c r="F58" s="68">
        <v>0</v>
      </c>
      <c r="G58" s="68">
        <v>6</v>
      </c>
      <c r="H58" s="68">
        <v>0</v>
      </c>
      <c r="I58" s="68">
        <v>4</v>
      </c>
      <c r="J58" s="68">
        <v>0</v>
      </c>
      <c r="K58" s="68">
        <v>2</v>
      </c>
      <c r="L58" s="68">
        <v>0</v>
      </c>
      <c r="M58" s="68">
        <v>0</v>
      </c>
      <c r="N58" s="68">
        <v>0</v>
      </c>
      <c r="O58" s="68">
        <v>0</v>
      </c>
      <c r="P58" s="68">
        <v>0</v>
      </c>
      <c r="Q58" s="69">
        <f t="shared" si="3"/>
        <v>28</v>
      </c>
    </row>
    <row r="59" spans="1:17" x14ac:dyDescent="0.25">
      <c r="A59" s="104"/>
      <c r="B59" s="23" t="s">
        <v>67</v>
      </c>
      <c r="C59" s="68">
        <v>2</v>
      </c>
      <c r="D59" s="68">
        <v>0</v>
      </c>
      <c r="E59" s="68">
        <v>0</v>
      </c>
      <c r="F59" s="68">
        <v>0</v>
      </c>
      <c r="G59" s="68">
        <v>0</v>
      </c>
      <c r="H59" s="68">
        <v>0</v>
      </c>
      <c r="I59" s="68">
        <v>0</v>
      </c>
      <c r="J59" s="68">
        <v>0</v>
      </c>
      <c r="K59" s="68">
        <v>0</v>
      </c>
      <c r="L59" s="68">
        <v>0</v>
      </c>
      <c r="M59" s="68">
        <v>0</v>
      </c>
      <c r="N59" s="68">
        <v>0</v>
      </c>
      <c r="O59" s="68">
        <v>0</v>
      </c>
      <c r="P59" s="68">
        <v>0</v>
      </c>
      <c r="Q59" s="69">
        <f t="shared" si="3"/>
        <v>2</v>
      </c>
    </row>
    <row r="60" spans="1:17" x14ac:dyDescent="0.25">
      <c r="A60" s="104"/>
      <c r="B60" s="23" t="s">
        <v>68</v>
      </c>
      <c r="C60" s="68">
        <v>0</v>
      </c>
      <c r="D60" s="68">
        <v>0</v>
      </c>
      <c r="E60" s="68">
        <v>0</v>
      </c>
      <c r="F60" s="68">
        <v>0</v>
      </c>
      <c r="G60" s="68">
        <v>1</v>
      </c>
      <c r="H60" s="68">
        <v>0</v>
      </c>
      <c r="I60" s="68">
        <v>1</v>
      </c>
      <c r="J60" s="68">
        <v>0</v>
      </c>
      <c r="K60" s="68">
        <v>1</v>
      </c>
      <c r="L60" s="68">
        <v>0</v>
      </c>
      <c r="M60" s="68">
        <v>0</v>
      </c>
      <c r="N60" s="68">
        <v>0</v>
      </c>
      <c r="O60" s="68">
        <v>0</v>
      </c>
      <c r="P60" s="68">
        <v>0</v>
      </c>
      <c r="Q60" s="69">
        <f t="shared" si="3"/>
        <v>3</v>
      </c>
    </row>
    <row r="61" spans="1:17" x14ac:dyDescent="0.25">
      <c r="A61" s="104"/>
      <c r="B61" s="9" t="s">
        <v>153</v>
      </c>
      <c r="C61" s="68">
        <v>0</v>
      </c>
      <c r="D61" s="68">
        <v>0</v>
      </c>
      <c r="E61" s="68">
        <v>0</v>
      </c>
      <c r="F61" s="68">
        <v>0</v>
      </c>
      <c r="G61" s="68">
        <v>0</v>
      </c>
      <c r="H61" s="68">
        <v>0</v>
      </c>
      <c r="I61" s="68">
        <v>0</v>
      </c>
      <c r="J61" s="68">
        <v>0</v>
      </c>
      <c r="K61" s="68">
        <v>0</v>
      </c>
      <c r="L61" s="68">
        <v>0</v>
      </c>
      <c r="M61" s="68">
        <v>0</v>
      </c>
      <c r="N61" s="68">
        <v>0</v>
      </c>
      <c r="O61" s="68">
        <v>0</v>
      </c>
      <c r="P61" s="68">
        <v>0</v>
      </c>
      <c r="Q61" s="69">
        <f t="shared" si="3"/>
        <v>0</v>
      </c>
    </row>
    <row r="62" spans="1:17" x14ac:dyDescent="0.25">
      <c r="A62" s="104"/>
      <c r="B62" s="9" t="s">
        <v>154</v>
      </c>
      <c r="C62" s="68">
        <v>0</v>
      </c>
      <c r="D62" s="68">
        <v>0</v>
      </c>
      <c r="E62" s="68">
        <v>0</v>
      </c>
      <c r="F62" s="68">
        <v>0</v>
      </c>
      <c r="G62" s="68">
        <v>0</v>
      </c>
      <c r="H62" s="68">
        <v>0</v>
      </c>
      <c r="I62" s="68">
        <v>1</v>
      </c>
      <c r="J62" s="68">
        <v>0</v>
      </c>
      <c r="K62" s="68">
        <v>0</v>
      </c>
      <c r="L62" s="68">
        <v>0</v>
      </c>
      <c r="M62" s="68">
        <v>0</v>
      </c>
      <c r="N62" s="68">
        <v>0</v>
      </c>
      <c r="O62" s="68">
        <v>0</v>
      </c>
      <c r="P62" s="68">
        <v>0</v>
      </c>
      <c r="Q62" s="69">
        <f t="shared" si="3"/>
        <v>1</v>
      </c>
    </row>
    <row r="63" spans="1:17" x14ac:dyDescent="0.25">
      <c r="A63" s="104"/>
      <c r="B63" s="9" t="s">
        <v>63</v>
      </c>
      <c r="C63" s="68">
        <v>0</v>
      </c>
      <c r="D63" s="68">
        <v>0</v>
      </c>
      <c r="E63" s="68">
        <v>0</v>
      </c>
      <c r="F63" s="68">
        <v>0</v>
      </c>
      <c r="G63" s="68">
        <v>0</v>
      </c>
      <c r="H63" s="68">
        <v>0</v>
      </c>
      <c r="I63" s="68">
        <v>0</v>
      </c>
      <c r="J63" s="68">
        <v>0</v>
      </c>
      <c r="K63" s="68">
        <v>2</v>
      </c>
      <c r="L63" s="68">
        <v>0</v>
      </c>
      <c r="M63" s="68">
        <v>1</v>
      </c>
      <c r="N63" s="68">
        <v>0</v>
      </c>
      <c r="O63" s="68">
        <v>0</v>
      </c>
      <c r="P63" s="68">
        <v>0</v>
      </c>
      <c r="Q63" s="69">
        <f t="shared" si="3"/>
        <v>3</v>
      </c>
    </row>
    <row r="64" spans="1:17" x14ac:dyDescent="0.25">
      <c r="A64" s="104"/>
      <c r="B64" s="9" t="s">
        <v>32</v>
      </c>
      <c r="C64" s="68">
        <v>0</v>
      </c>
      <c r="D64" s="68">
        <v>1</v>
      </c>
      <c r="E64" s="68">
        <v>1</v>
      </c>
      <c r="F64" s="68">
        <v>0</v>
      </c>
      <c r="G64" s="68">
        <v>0</v>
      </c>
      <c r="H64" s="68">
        <v>0</v>
      </c>
      <c r="I64" s="68">
        <v>0</v>
      </c>
      <c r="J64" s="68">
        <v>0</v>
      </c>
      <c r="K64" s="68">
        <v>0</v>
      </c>
      <c r="L64" s="68">
        <v>25</v>
      </c>
      <c r="M64" s="68">
        <v>0</v>
      </c>
      <c r="N64" s="68">
        <v>0</v>
      </c>
      <c r="O64" s="68">
        <v>0</v>
      </c>
      <c r="P64" s="68">
        <v>0</v>
      </c>
      <c r="Q64" s="69">
        <f t="shared" si="3"/>
        <v>27</v>
      </c>
    </row>
    <row r="65" spans="1:17" x14ac:dyDescent="0.25">
      <c r="A65" s="104"/>
      <c r="B65" s="9" t="s">
        <v>97</v>
      </c>
      <c r="C65" s="68">
        <v>0</v>
      </c>
      <c r="D65" s="68">
        <v>0</v>
      </c>
      <c r="E65" s="68">
        <v>0</v>
      </c>
      <c r="F65" s="68">
        <v>0</v>
      </c>
      <c r="G65" s="68">
        <v>0</v>
      </c>
      <c r="H65" s="68">
        <v>0</v>
      </c>
      <c r="I65" s="68">
        <v>0</v>
      </c>
      <c r="J65" s="68">
        <v>0</v>
      </c>
      <c r="K65" s="68">
        <v>0</v>
      </c>
      <c r="L65" s="68">
        <v>0</v>
      </c>
      <c r="M65" s="68">
        <v>0</v>
      </c>
      <c r="N65" s="68">
        <v>0</v>
      </c>
      <c r="O65" s="68">
        <v>0</v>
      </c>
      <c r="P65" s="68">
        <v>1</v>
      </c>
      <c r="Q65" s="69">
        <f t="shared" si="3"/>
        <v>1</v>
      </c>
    </row>
    <row r="66" spans="1:17" x14ac:dyDescent="0.25">
      <c r="A66" s="104"/>
      <c r="B66" s="9" t="s">
        <v>33</v>
      </c>
      <c r="C66" s="68">
        <v>29</v>
      </c>
      <c r="D66" s="68">
        <v>22</v>
      </c>
      <c r="E66" s="68">
        <v>34</v>
      </c>
      <c r="F66" s="68">
        <v>9</v>
      </c>
      <c r="G66" s="68">
        <v>27</v>
      </c>
      <c r="H66" s="68">
        <v>4</v>
      </c>
      <c r="I66" s="68">
        <v>41</v>
      </c>
      <c r="J66" s="68">
        <v>17</v>
      </c>
      <c r="K66" s="68">
        <v>11</v>
      </c>
      <c r="L66" s="68">
        <v>16</v>
      </c>
      <c r="M66" s="68">
        <v>1</v>
      </c>
      <c r="N66" s="68">
        <v>0</v>
      </c>
      <c r="O66" s="68">
        <v>0</v>
      </c>
      <c r="P66" s="68">
        <v>0</v>
      </c>
      <c r="Q66" s="69">
        <f t="shared" si="3"/>
        <v>211</v>
      </c>
    </row>
    <row r="67" spans="1:17" ht="15.75" thickBot="1" x14ac:dyDescent="0.3">
      <c r="A67" s="105"/>
      <c r="B67" s="23" t="s">
        <v>24</v>
      </c>
      <c r="C67" s="68">
        <v>0</v>
      </c>
      <c r="D67" s="68">
        <v>3</v>
      </c>
      <c r="E67" s="68">
        <v>0</v>
      </c>
      <c r="F67" s="68">
        <v>0</v>
      </c>
      <c r="G67" s="68">
        <v>0</v>
      </c>
      <c r="H67" s="68">
        <v>0</v>
      </c>
      <c r="I67" s="68">
        <v>0</v>
      </c>
      <c r="J67" s="68">
        <v>0</v>
      </c>
      <c r="K67" s="68">
        <v>0</v>
      </c>
      <c r="L67" s="68">
        <v>0</v>
      </c>
      <c r="M67" s="68">
        <v>0</v>
      </c>
      <c r="N67" s="68">
        <v>0</v>
      </c>
      <c r="O67" s="68">
        <v>0</v>
      </c>
      <c r="P67" s="68">
        <v>0</v>
      </c>
      <c r="Q67" s="69">
        <f t="shared" si="3"/>
        <v>3</v>
      </c>
    </row>
    <row r="68" spans="1:17" ht="15.75" thickTop="1" x14ac:dyDescent="0.25">
      <c r="A68" s="103" t="s">
        <v>58</v>
      </c>
      <c r="B68" s="6" t="s">
        <v>128</v>
      </c>
      <c r="C68" s="68">
        <v>0</v>
      </c>
      <c r="D68" s="68">
        <v>0</v>
      </c>
      <c r="E68" s="68">
        <v>0</v>
      </c>
      <c r="F68" s="68">
        <v>0</v>
      </c>
      <c r="G68" s="68">
        <v>0</v>
      </c>
      <c r="H68" s="68">
        <v>0</v>
      </c>
      <c r="I68" s="68">
        <v>0</v>
      </c>
      <c r="J68" s="68">
        <v>0</v>
      </c>
      <c r="K68" s="68">
        <v>0</v>
      </c>
      <c r="L68" s="68">
        <v>0</v>
      </c>
      <c r="M68" s="68">
        <v>0</v>
      </c>
      <c r="N68" s="68">
        <v>0</v>
      </c>
      <c r="O68" s="68">
        <v>0</v>
      </c>
      <c r="P68" s="68">
        <v>0</v>
      </c>
      <c r="Q68" s="69">
        <f t="shared" si="3"/>
        <v>0</v>
      </c>
    </row>
    <row r="69" spans="1:17" x14ac:dyDescent="0.25">
      <c r="A69" s="104"/>
      <c r="B69" s="23" t="s">
        <v>129</v>
      </c>
      <c r="C69" s="68">
        <v>0</v>
      </c>
      <c r="D69" s="68">
        <v>0</v>
      </c>
      <c r="E69" s="68">
        <v>0</v>
      </c>
      <c r="F69" s="68">
        <v>0</v>
      </c>
      <c r="G69" s="68">
        <v>0</v>
      </c>
      <c r="H69" s="68">
        <v>0</v>
      </c>
      <c r="I69" s="68">
        <v>0</v>
      </c>
      <c r="J69" s="68">
        <v>0</v>
      </c>
      <c r="K69" s="68">
        <v>0</v>
      </c>
      <c r="L69" s="68">
        <v>0</v>
      </c>
      <c r="M69" s="68">
        <v>0</v>
      </c>
      <c r="N69" s="68">
        <v>0</v>
      </c>
      <c r="O69" s="68">
        <v>0</v>
      </c>
      <c r="P69" s="68">
        <v>0</v>
      </c>
      <c r="Q69" s="69">
        <f t="shared" si="3"/>
        <v>0</v>
      </c>
    </row>
    <row r="70" spans="1:17" x14ac:dyDescent="0.25">
      <c r="A70" s="104"/>
      <c r="B70" s="23" t="s">
        <v>147</v>
      </c>
      <c r="C70" s="68">
        <v>0</v>
      </c>
      <c r="D70" s="68">
        <v>0</v>
      </c>
      <c r="E70" s="68">
        <v>0</v>
      </c>
      <c r="F70" s="68">
        <v>0</v>
      </c>
      <c r="G70" s="68">
        <v>0</v>
      </c>
      <c r="H70" s="68">
        <v>0</v>
      </c>
      <c r="I70" s="68">
        <v>0</v>
      </c>
      <c r="J70" s="68">
        <v>0</v>
      </c>
      <c r="K70" s="68">
        <v>0</v>
      </c>
      <c r="L70" s="68">
        <v>0</v>
      </c>
      <c r="M70" s="68">
        <v>0</v>
      </c>
      <c r="N70" s="68">
        <v>0</v>
      </c>
      <c r="O70" s="68">
        <v>0</v>
      </c>
      <c r="P70" s="68">
        <v>0</v>
      </c>
      <c r="Q70" s="69">
        <f t="shared" si="3"/>
        <v>0</v>
      </c>
    </row>
    <row r="71" spans="1:17" ht="15.75" thickBot="1" x14ac:dyDescent="0.3">
      <c r="A71" s="105"/>
      <c r="B71" s="8" t="s">
        <v>130</v>
      </c>
      <c r="C71" s="68">
        <v>0</v>
      </c>
      <c r="D71" s="68">
        <v>0</v>
      </c>
      <c r="E71" s="68">
        <v>0</v>
      </c>
      <c r="F71" s="68">
        <v>0</v>
      </c>
      <c r="G71" s="68">
        <v>0</v>
      </c>
      <c r="H71" s="68">
        <v>0</v>
      </c>
      <c r="I71" s="68">
        <v>0</v>
      </c>
      <c r="J71" s="68">
        <v>0</v>
      </c>
      <c r="K71" s="68">
        <v>0</v>
      </c>
      <c r="L71" s="68">
        <v>1</v>
      </c>
      <c r="M71" s="68">
        <v>0</v>
      </c>
      <c r="N71" s="68">
        <v>0</v>
      </c>
      <c r="O71" s="68">
        <v>0</v>
      </c>
      <c r="P71" s="68">
        <v>0</v>
      </c>
      <c r="Q71" s="69">
        <f t="shared" si="3"/>
        <v>1</v>
      </c>
    </row>
    <row r="72" spans="1:17" ht="15.75" thickTop="1" x14ac:dyDescent="0.25">
      <c r="A72" s="103" t="s">
        <v>52</v>
      </c>
      <c r="B72" s="9" t="s">
        <v>131</v>
      </c>
      <c r="C72" s="68">
        <v>0</v>
      </c>
      <c r="D72" s="68">
        <v>0</v>
      </c>
      <c r="E72" s="68">
        <v>0</v>
      </c>
      <c r="F72" s="68">
        <v>0</v>
      </c>
      <c r="G72" s="68">
        <v>1</v>
      </c>
      <c r="H72" s="68">
        <v>0</v>
      </c>
      <c r="I72" s="68">
        <v>0</v>
      </c>
      <c r="J72" s="68">
        <v>1</v>
      </c>
      <c r="K72" s="68">
        <v>0</v>
      </c>
      <c r="L72" s="68">
        <v>0</v>
      </c>
      <c r="M72" s="68">
        <v>0</v>
      </c>
      <c r="N72" s="68">
        <v>0</v>
      </c>
      <c r="O72" s="68">
        <v>0</v>
      </c>
      <c r="P72" s="68">
        <v>0</v>
      </c>
      <c r="Q72" s="69">
        <f t="shared" si="3"/>
        <v>2</v>
      </c>
    </row>
    <row r="73" spans="1:17" ht="15.75" thickBot="1" x14ac:dyDescent="0.3">
      <c r="A73" s="105"/>
      <c r="B73" s="8" t="s">
        <v>132</v>
      </c>
      <c r="C73" s="68">
        <v>1</v>
      </c>
      <c r="D73" s="68">
        <v>0</v>
      </c>
      <c r="E73" s="68">
        <v>2</v>
      </c>
      <c r="F73" s="68">
        <v>0</v>
      </c>
      <c r="G73" s="68">
        <v>1</v>
      </c>
      <c r="H73" s="68">
        <v>0</v>
      </c>
      <c r="I73" s="68">
        <v>14</v>
      </c>
      <c r="J73" s="68">
        <v>0</v>
      </c>
      <c r="K73" s="68">
        <v>2</v>
      </c>
      <c r="L73" s="68">
        <v>2</v>
      </c>
      <c r="M73" s="68">
        <v>0</v>
      </c>
      <c r="N73" s="68">
        <v>0</v>
      </c>
      <c r="O73" s="68">
        <v>0</v>
      </c>
      <c r="P73" s="68">
        <v>0</v>
      </c>
      <c r="Q73" s="69">
        <f t="shared" si="3"/>
        <v>22</v>
      </c>
    </row>
    <row r="74" spans="1:17" ht="15.75" thickTop="1" x14ac:dyDescent="0.25">
      <c r="A74" s="116" t="s">
        <v>90</v>
      </c>
      <c r="B74" s="23" t="s">
        <v>16</v>
      </c>
      <c r="C74" s="68">
        <v>0</v>
      </c>
      <c r="D74" s="68">
        <v>2</v>
      </c>
      <c r="E74" s="68">
        <v>1</v>
      </c>
      <c r="F74" s="68">
        <v>1</v>
      </c>
      <c r="G74" s="68">
        <v>0</v>
      </c>
      <c r="H74" s="68">
        <v>0</v>
      </c>
      <c r="I74" s="68">
        <v>1</v>
      </c>
      <c r="J74" s="68">
        <v>1</v>
      </c>
      <c r="K74" s="68">
        <v>0</v>
      </c>
      <c r="L74" s="68">
        <v>0</v>
      </c>
      <c r="M74" s="68">
        <v>0</v>
      </c>
      <c r="N74" s="68">
        <v>0</v>
      </c>
      <c r="O74" s="68">
        <v>0</v>
      </c>
      <c r="P74" s="68">
        <v>0</v>
      </c>
      <c r="Q74" s="69">
        <f t="shared" si="3"/>
        <v>6</v>
      </c>
    </row>
    <row r="75" spans="1:17" x14ac:dyDescent="0.25">
      <c r="A75" s="104"/>
      <c r="B75" s="23" t="s">
        <v>133</v>
      </c>
      <c r="C75" s="68">
        <v>0</v>
      </c>
      <c r="D75" s="68">
        <v>12</v>
      </c>
      <c r="E75" s="68">
        <v>0</v>
      </c>
      <c r="F75" s="68">
        <v>11</v>
      </c>
      <c r="G75" s="68">
        <v>0</v>
      </c>
      <c r="H75" s="68">
        <v>6</v>
      </c>
      <c r="I75" s="68">
        <v>0</v>
      </c>
      <c r="J75" s="68">
        <v>5</v>
      </c>
      <c r="K75" s="68">
        <v>1</v>
      </c>
      <c r="L75" s="68">
        <v>0</v>
      </c>
      <c r="M75" s="68">
        <v>0</v>
      </c>
      <c r="N75" s="68">
        <v>0</v>
      </c>
      <c r="O75" s="68">
        <v>0</v>
      </c>
      <c r="P75" s="68">
        <v>0</v>
      </c>
      <c r="Q75" s="69">
        <f t="shared" si="3"/>
        <v>35</v>
      </c>
    </row>
    <row r="76" spans="1:17" x14ac:dyDescent="0.25">
      <c r="A76" s="104"/>
      <c r="B76" s="23" t="s">
        <v>64</v>
      </c>
      <c r="C76" s="68">
        <v>0</v>
      </c>
      <c r="D76" s="68">
        <v>1</v>
      </c>
      <c r="E76" s="68">
        <v>0</v>
      </c>
      <c r="F76" s="68">
        <v>0</v>
      </c>
      <c r="G76" s="68">
        <v>0</v>
      </c>
      <c r="H76" s="68">
        <v>0</v>
      </c>
      <c r="I76" s="68">
        <v>0</v>
      </c>
      <c r="J76" s="68">
        <v>1</v>
      </c>
      <c r="K76" s="68">
        <v>0</v>
      </c>
      <c r="L76" s="68">
        <v>0</v>
      </c>
      <c r="M76" s="68">
        <v>0</v>
      </c>
      <c r="N76" s="68">
        <v>0</v>
      </c>
      <c r="O76" s="68">
        <v>0</v>
      </c>
      <c r="P76" s="68">
        <v>0</v>
      </c>
      <c r="Q76" s="69">
        <f t="shared" si="3"/>
        <v>2</v>
      </c>
    </row>
    <row r="77" spans="1:17" x14ac:dyDescent="0.25">
      <c r="A77" s="104"/>
      <c r="B77" s="23" t="s">
        <v>17</v>
      </c>
      <c r="C77" s="68">
        <v>0</v>
      </c>
      <c r="D77" s="68">
        <v>442</v>
      </c>
      <c r="E77" s="68">
        <v>0</v>
      </c>
      <c r="F77" s="68">
        <v>641</v>
      </c>
      <c r="G77" s="68">
        <v>1</v>
      </c>
      <c r="H77" s="68">
        <v>313</v>
      </c>
      <c r="I77" s="68">
        <v>7</v>
      </c>
      <c r="J77" s="68">
        <v>353</v>
      </c>
      <c r="K77" s="68">
        <v>63</v>
      </c>
      <c r="L77" s="68">
        <v>1</v>
      </c>
      <c r="M77" s="68">
        <v>1</v>
      </c>
      <c r="N77" s="68">
        <v>0</v>
      </c>
      <c r="O77" s="68">
        <v>0</v>
      </c>
      <c r="P77" s="68">
        <v>0</v>
      </c>
      <c r="Q77" s="69">
        <f t="shared" si="3"/>
        <v>1822</v>
      </c>
    </row>
    <row r="78" spans="1:17" x14ac:dyDescent="0.25">
      <c r="A78" s="104"/>
      <c r="B78" s="23" t="s">
        <v>150</v>
      </c>
      <c r="C78" s="68">
        <v>0</v>
      </c>
      <c r="D78" s="68">
        <v>0</v>
      </c>
      <c r="E78" s="68">
        <v>0</v>
      </c>
      <c r="F78" s="68">
        <v>0</v>
      </c>
      <c r="G78" s="68">
        <v>0</v>
      </c>
      <c r="H78" s="68">
        <v>0</v>
      </c>
      <c r="I78" s="68">
        <v>0</v>
      </c>
      <c r="J78" s="68">
        <v>0</v>
      </c>
      <c r="K78" s="68">
        <v>0</v>
      </c>
      <c r="L78" s="68">
        <v>0</v>
      </c>
      <c r="M78" s="68">
        <v>0</v>
      </c>
      <c r="N78" s="68">
        <v>0</v>
      </c>
      <c r="O78" s="68">
        <v>0</v>
      </c>
      <c r="P78" s="68">
        <v>0</v>
      </c>
      <c r="Q78" s="69">
        <f t="shared" si="3"/>
        <v>0</v>
      </c>
    </row>
    <row r="79" spans="1:17" x14ac:dyDescent="0.25">
      <c r="A79" s="104"/>
      <c r="B79" s="23" t="s">
        <v>134</v>
      </c>
      <c r="C79" s="68">
        <v>0</v>
      </c>
      <c r="D79" s="68">
        <v>0</v>
      </c>
      <c r="E79" s="68">
        <v>0</v>
      </c>
      <c r="F79" s="68">
        <v>0</v>
      </c>
      <c r="G79" s="68">
        <v>0</v>
      </c>
      <c r="H79" s="68">
        <v>0</v>
      </c>
      <c r="I79" s="68">
        <v>0</v>
      </c>
      <c r="J79" s="68">
        <v>0</v>
      </c>
      <c r="K79" s="68">
        <v>0</v>
      </c>
      <c r="L79" s="68">
        <v>0</v>
      </c>
      <c r="M79" s="68">
        <v>0</v>
      </c>
      <c r="N79" s="68">
        <v>0</v>
      </c>
      <c r="O79" s="68">
        <v>0</v>
      </c>
      <c r="P79" s="68">
        <v>0</v>
      </c>
      <c r="Q79" s="69">
        <f t="shared" si="3"/>
        <v>0</v>
      </c>
    </row>
    <row r="80" spans="1:17" x14ac:dyDescent="0.25">
      <c r="A80" s="104"/>
      <c r="B80" s="23" t="s">
        <v>148</v>
      </c>
      <c r="C80" s="68">
        <v>0</v>
      </c>
      <c r="D80" s="68">
        <v>0</v>
      </c>
      <c r="E80" s="68">
        <v>0</v>
      </c>
      <c r="F80" s="68">
        <v>0</v>
      </c>
      <c r="G80" s="68">
        <v>0</v>
      </c>
      <c r="H80" s="68">
        <v>0</v>
      </c>
      <c r="I80" s="68">
        <v>0</v>
      </c>
      <c r="J80" s="68">
        <v>0</v>
      </c>
      <c r="K80" s="68">
        <v>0</v>
      </c>
      <c r="L80" s="68">
        <v>0</v>
      </c>
      <c r="M80" s="68">
        <v>0</v>
      </c>
      <c r="N80" s="68">
        <v>0</v>
      </c>
      <c r="O80" s="68">
        <v>0</v>
      </c>
      <c r="P80" s="68">
        <v>0</v>
      </c>
      <c r="Q80" s="69">
        <f t="shared" si="3"/>
        <v>0</v>
      </c>
    </row>
    <row r="81" spans="1:17" x14ac:dyDescent="0.25">
      <c r="A81" s="104"/>
      <c r="B81" s="23" t="s">
        <v>149</v>
      </c>
      <c r="C81" s="68">
        <v>1</v>
      </c>
      <c r="D81" s="68">
        <v>0</v>
      </c>
      <c r="E81" s="68">
        <v>0</v>
      </c>
      <c r="F81" s="68">
        <v>0</v>
      </c>
      <c r="G81" s="68">
        <v>1</v>
      </c>
      <c r="H81" s="68">
        <v>0</v>
      </c>
      <c r="I81" s="68">
        <v>0</v>
      </c>
      <c r="J81" s="68">
        <v>0</v>
      </c>
      <c r="K81" s="68">
        <v>0</v>
      </c>
      <c r="L81" s="68">
        <v>0</v>
      </c>
      <c r="M81" s="68">
        <v>0</v>
      </c>
      <c r="N81" s="68">
        <v>0</v>
      </c>
      <c r="O81" s="68">
        <v>0</v>
      </c>
      <c r="P81" s="68">
        <v>0</v>
      </c>
      <c r="Q81" s="69">
        <f t="shared" si="3"/>
        <v>2</v>
      </c>
    </row>
    <row r="82" spans="1:17" x14ac:dyDescent="0.25">
      <c r="A82" s="104"/>
      <c r="B82" s="23" t="s">
        <v>135</v>
      </c>
      <c r="C82" s="68">
        <v>0</v>
      </c>
      <c r="D82" s="68">
        <v>0</v>
      </c>
      <c r="E82" s="68">
        <v>0</v>
      </c>
      <c r="F82" s="68">
        <v>0</v>
      </c>
      <c r="G82" s="68">
        <v>0</v>
      </c>
      <c r="H82" s="68">
        <v>0</v>
      </c>
      <c r="I82" s="68">
        <v>0</v>
      </c>
      <c r="J82" s="68">
        <v>0</v>
      </c>
      <c r="K82" s="68">
        <v>0</v>
      </c>
      <c r="L82" s="68">
        <v>0</v>
      </c>
      <c r="M82" s="68">
        <v>0</v>
      </c>
      <c r="N82" s="68">
        <v>0</v>
      </c>
      <c r="O82" s="68">
        <v>0</v>
      </c>
      <c r="P82" s="68">
        <v>0</v>
      </c>
      <c r="Q82" s="69">
        <f t="shared" si="3"/>
        <v>0</v>
      </c>
    </row>
    <row r="83" spans="1:17" x14ac:dyDescent="0.25">
      <c r="A83" s="104"/>
      <c r="B83" s="23" t="s">
        <v>136</v>
      </c>
      <c r="C83" s="68">
        <v>0</v>
      </c>
      <c r="D83" s="68">
        <v>1</v>
      </c>
      <c r="E83" s="68">
        <v>0</v>
      </c>
      <c r="F83" s="68">
        <v>1</v>
      </c>
      <c r="G83" s="68">
        <v>0</v>
      </c>
      <c r="H83" s="68">
        <v>0</v>
      </c>
      <c r="I83" s="68">
        <v>0</v>
      </c>
      <c r="J83" s="68">
        <v>0</v>
      </c>
      <c r="K83" s="68">
        <v>0</v>
      </c>
      <c r="L83" s="68">
        <v>0</v>
      </c>
      <c r="M83" s="68">
        <v>0</v>
      </c>
      <c r="N83" s="68">
        <v>0</v>
      </c>
      <c r="O83" s="68">
        <v>0</v>
      </c>
      <c r="P83" s="68">
        <v>0</v>
      </c>
      <c r="Q83" s="69">
        <f t="shared" ref="Q83:Q115" si="5">SUM(C83:P83)</f>
        <v>2</v>
      </c>
    </row>
    <row r="84" spans="1:17" x14ac:dyDescent="0.25">
      <c r="A84" s="104"/>
      <c r="B84" s="23" t="s">
        <v>137</v>
      </c>
      <c r="C84" s="68">
        <v>0</v>
      </c>
      <c r="D84" s="68">
        <v>0</v>
      </c>
      <c r="E84" s="68">
        <v>0</v>
      </c>
      <c r="F84" s="68">
        <v>0</v>
      </c>
      <c r="G84" s="68">
        <v>0</v>
      </c>
      <c r="H84" s="68">
        <v>0</v>
      </c>
      <c r="I84" s="68">
        <v>0</v>
      </c>
      <c r="J84" s="68">
        <v>0</v>
      </c>
      <c r="K84" s="68">
        <v>0</v>
      </c>
      <c r="L84" s="68">
        <v>0</v>
      </c>
      <c r="M84" s="68">
        <v>0</v>
      </c>
      <c r="N84" s="68">
        <v>0</v>
      </c>
      <c r="O84" s="68">
        <v>0</v>
      </c>
      <c r="P84" s="68">
        <v>0</v>
      </c>
      <c r="Q84" s="69">
        <f>SUM(C84:P84)</f>
        <v>0</v>
      </c>
    </row>
    <row r="85" spans="1:17" x14ac:dyDescent="0.25">
      <c r="A85" s="104"/>
      <c r="B85" s="23" t="s">
        <v>84</v>
      </c>
      <c r="C85" s="68">
        <v>0</v>
      </c>
      <c r="D85" s="68">
        <v>0</v>
      </c>
      <c r="E85" s="68">
        <v>0</v>
      </c>
      <c r="F85" s="68">
        <v>0</v>
      </c>
      <c r="G85" s="68">
        <v>0</v>
      </c>
      <c r="H85" s="68">
        <v>0</v>
      </c>
      <c r="I85" s="68">
        <v>0</v>
      </c>
      <c r="J85" s="68">
        <v>0</v>
      </c>
      <c r="K85" s="68">
        <v>0</v>
      </c>
      <c r="L85" s="68">
        <v>0</v>
      </c>
      <c r="M85" s="68">
        <v>0</v>
      </c>
      <c r="N85" s="68">
        <v>72</v>
      </c>
      <c r="O85" s="68">
        <v>0</v>
      </c>
      <c r="P85" s="68">
        <v>0</v>
      </c>
      <c r="Q85" s="69">
        <f t="shared" si="5"/>
        <v>72</v>
      </c>
    </row>
    <row r="86" spans="1:17" ht="15.75" thickBot="1" x14ac:dyDescent="0.3">
      <c r="A86" s="105"/>
      <c r="B86" s="8" t="s">
        <v>18</v>
      </c>
      <c r="C86" s="68">
        <v>0</v>
      </c>
      <c r="D86" s="68">
        <v>0</v>
      </c>
      <c r="E86" s="68">
        <v>1</v>
      </c>
      <c r="F86" s="68">
        <v>0</v>
      </c>
      <c r="G86" s="68">
        <v>0</v>
      </c>
      <c r="H86" s="68">
        <v>1</v>
      </c>
      <c r="I86" s="68">
        <v>0</v>
      </c>
      <c r="J86" s="68">
        <v>0</v>
      </c>
      <c r="K86" s="68">
        <v>0</v>
      </c>
      <c r="L86" s="68">
        <v>0</v>
      </c>
      <c r="M86" s="68">
        <v>0</v>
      </c>
      <c r="N86" s="68">
        <v>0</v>
      </c>
      <c r="O86" s="68">
        <v>0</v>
      </c>
      <c r="P86" s="68">
        <v>0</v>
      </c>
      <c r="Q86" s="69">
        <f t="shared" si="5"/>
        <v>2</v>
      </c>
    </row>
    <row r="87" spans="1:17" ht="15.75" thickTop="1" x14ac:dyDescent="0.25">
      <c r="A87" s="104" t="s">
        <v>70</v>
      </c>
      <c r="B87" s="23" t="s">
        <v>93</v>
      </c>
      <c r="C87" s="68">
        <v>0</v>
      </c>
      <c r="D87" s="68">
        <v>0</v>
      </c>
      <c r="E87" s="68">
        <v>0</v>
      </c>
      <c r="F87" s="68">
        <v>0</v>
      </c>
      <c r="G87" s="68">
        <v>0</v>
      </c>
      <c r="H87" s="68">
        <v>0</v>
      </c>
      <c r="I87" s="68">
        <v>0</v>
      </c>
      <c r="J87" s="68">
        <v>0</v>
      </c>
      <c r="K87" s="68">
        <v>0</v>
      </c>
      <c r="L87" s="68">
        <v>0</v>
      </c>
      <c r="M87" s="68">
        <v>0</v>
      </c>
      <c r="N87" s="68">
        <v>0</v>
      </c>
      <c r="O87" s="68">
        <v>0</v>
      </c>
      <c r="P87" s="68">
        <v>0</v>
      </c>
      <c r="Q87" s="69">
        <f t="shared" si="5"/>
        <v>0</v>
      </c>
    </row>
    <row r="88" spans="1:17" x14ac:dyDescent="0.25">
      <c r="A88" s="104"/>
      <c r="B88" s="23" t="s">
        <v>19</v>
      </c>
      <c r="C88" s="68">
        <v>0</v>
      </c>
      <c r="D88" s="68">
        <v>0</v>
      </c>
      <c r="E88" s="68">
        <v>0</v>
      </c>
      <c r="F88" s="68">
        <v>0</v>
      </c>
      <c r="G88" s="68">
        <v>0</v>
      </c>
      <c r="H88" s="68">
        <v>0</v>
      </c>
      <c r="I88" s="68">
        <v>0</v>
      </c>
      <c r="J88" s="68">
        <v>0</v>
      </c>
      <c r="K88" s="68">
        <v>0</v>
      </c>
      <c r="L88" s="68">
        <v>0</v>
      </c>
      <c r="M88" s="68">
        <v>0</v>
      </c>
      <c r="N88" s="68">
        <v>0</v>
      </c>
      <c r="O88" s="68">
        <v>0</v>
      </c>
      <c r="P88" s="68">
        <v>0</v>
      </c>
      <c r="Q88" s="69">
        <f t="shared" si="5"/>
        <v>0</v>
      </c>
    </row>
    <row r="89" spans="1:17" x14ac:dyDescent="0.25">
      <c r="A89" s="104"/>
      <c r="B89" s="23" t="s">
        <v>61</v>
      </c>
      <c r="C89" s="68">
        <v>0</v>
      </c>
      <c r="D89" s="68">
        <v>0</v>
      </c>
      <c r="E89" s="68">
        <v>0</v>
      </c>
      <c r="F89" s="68">
        <v>0</v>
      </c>
      <c r="G89" s="68">
        <v>1</v>
      </c>
      <c r="H89" s="68">
        <v>0</v>
      </c>
      <c r="I89" s="68">
        <v>0</v>
      </c>
      <c r="J89" s="68">
        <v>0</v>
      </c>
      <c r="K89" s="68">
        <v>0</v>
      </c>
      <c r="L89" s="68">
        <v>0</v>
      </c>
      <c r="M89" s="68">
        <v>0</v>
      </c>
      <c r="N89" s="68">
        <v>0</v>
      </c>
      <c r="O89" s="68">
        <v>0</v>
      </c>
      <c r="P89" s="68">
        <v>1</v>
      </c>
      <c r="Q89" s="69">
        <f t="shared" si="5"/>
        <v>2</v>
      </c>
    </row>
    <row r="90" spans="1:17" x14ac:dyDescent="0.25">
      <c r="A90" s="104"/>
      <c r="B90" s="23" t="s">
        <v>82</v>
      </c>
      <c r="C90" s="68">
        <v>0</v>
      </c>
      <c r="D90" s="68">
        <v>0</v>
      </c>
      <c r="E90" s="68">
        <v>0</v>
      </c>
      <c r="F90" s="68">
        <v>1</v>
      </c>
      <c r="G90" s="68">
        <v>0</v>
      </c>
      <c r="H90" s="68">
        <v>0</v>
      </c>
      <c r="I90" s="68">
        <v>1</v>
      </c>
      <c r="J90" s="68">
        <v>0</v>
      </c>
      <c r="K90" s="68">
        <v>1</v>
      </c>
      <c r="L90" s="68">
        <v>0</v>
      </c>
      <c r="M90" s="68">
        <v>0</v>
      </c>
      <c r="N90" s="68">
        <v>0</v>
      </c>
      <c r="O90" s="68">
        <v>0</v>
      </c>
      <c r="P90" s="68">
        <v>0</v>
      </c>
      <c r="Q90" s="69">
        <f t="shared" si="5"/>
        <v>3</v>
      </c>
    </row>
    <row r="91" spans="1:17" x14ac:dyDescent="0.25">
      <c r="A91" s="104"/>
      <c r="B91" s="23" t="s">
        <v>59</v>
      </c>
      <c r="C91" s="68">
        <v>0</v>
      </c>
      <c r="D91" s="68">
        <v>1</v>
      </c>
      <c r="E91" s="68">
        <v>0</v>
      </c>
      <c r="F91" s="68">
        <v>0</v>
      </c>
      <c r="G91" s="68">
        <v>0</v>
      </c>
      <c r="H91" s="68">
        <v>0</v>
      </c>
      <c r="I91" s="68">
        <v>0</v>
      </c>
      <c r="J91" s="68">
        <v>0</v>
      </c>
      <c r="K91" s="68">
        <v>0</v>
      </c>
      <c r="L91" s="68">
        <v>0</v>
      </c>
      <c r="M91" s="68">
        <v>1</v>
      </c>
      <c r="N91" s="68">
        <v>0</v>
      </c>
      <c r="O91" s="68">
        <v>0</v>
      </c>
      <c r="P91" s="68">
        <v>0</v>
      </c>
      <c r="Q91" s="69">
        <f t="shared" si="5"/>
        <v>2</v>
      </c>
    </row>
    <row r="92" spans="1:17" ht="15.75" thickBot="1" x14ac:dyDescent="0.3">
      <c r="A92" s="105"/>
      <c r="B92" s="8" t="s">
        <v>20</v>
      </c>
      <c r="C92" s="68">
        <v>0</v>
      </c>
      <c r="D92" s="68">
        <v>0</v>
      </c>
      <c r="E92" s="68">
        <v>1</v>
      </c>
      <c r="F92" s="68">
        <v>0</v>
      </c>
      <c r="G92" s="68">
        <v>0</v>
      </c>
      <c r="H92" s="68">
        <v>0</v>
      </c>
      <c r="I92" s="68">
        <v>2</v>
      </c>
      <c r="J92" s="68">
        <v>0</v>
      </c>
      <c r="K92" s="68">
        <v>0</v>
      </c>
      <c r="L92" s="68">
        <v>0</v>
      </c>
      <c r="M92" s="68">
        <v>0</v>
      </c>
      <c r="N92" s="68">
        <v>0</v>
      </c>
      <c r="O92" s="68">
        <v>0</v>
      </c>
      <c r="P92" s="68">
        <v>0</v>
      </c>
      <c r="Q92" s="69">
        <f t="shared" si="5"/>
        <v>3</v>
      </c>
    </row>
    <row r="93" spans="1:17" ht="15.75" thickTop="1" x14ac:dyDescent="0.25">
      <c r="A93" s="118" t="s">
        <v>71</v>
      </c>
      <c r="B93" s="14" t="s">
        <v>83</v>
      </c>
      <c r="C93" s="68">
        <v>0</v>
      </c>
      <c r="D93" s="68">
        <v>0</v>
      </c>
      <c r="E93" s="68">
        <v>1</v>
      </c>
      <c r="F93" s="68">
        <v>1</v>
      </c>
      <c r="G93" s="68">
        <v>1</v>
      </c>
      <c r="H93" s="68">
        <v>0</v>
      </c>
      <c r="I93" s="68">
        <v>0</v>
      </c>
      <c r="J93" s="68">
        <v>0</v>
      </c>
      <c r="K93" s="68">
        <v>0</v>
      </c>
      <c r="L93" s="68">
        <v>0</v>
      </c>
      <c r="M93" s="68">
        <v>0</v>
      </c>
      <c r="N93" s="68">
        <v>0</v>
      </c>
      <c r="O93" s="68">
        <v>0</v>
      </c>
      <c r="P93" s="68">
        <v>0</v>
      </c>
      <c r="Q93" s="69">
        <f t="shared" si="5"/>
        <v>3</v>
      </c>
    </row>
    <row r="94" spans="1:17" x14ac:dyDescent="0.25">
      <c r="A94" s="116"/>
      <c r="B94" s="12" t="s">
        <v>138</v>
      </c>
      <c r="C94" s="68">
        <v>0</v>
      </c>
      <c r="D94" s="68">
        <v>0</v>
      </c>
      <c r="E94" s="68">
        <v>0</v>
      </c>
      <c r="F94" s="68">
        <v>0</v>
      </c>
      <c r="G94" s="68">
        <v>0</v>
      </c>
      <c r="H94" s="68">
        <v>0</v>
      </c>
      <c r="I94" s="68">
        <v>0</v>
      </c>
      <c r="J94" s="68">
        <v>0</v>
      </c>
      <c r="K94" s="68">
        <v>0</v>
      </c>
      <c r="L94" s="68">
        <v>0</v>
      </c>
      <c r="M94" s="68">
        <v>0</v>
      </c>
      <c r="N94" s="68">
        <v>0</v>
      </c>
      <c r="O94" s="68">
        <v>0</v>
      </c>
      <c r="P94" s="68">
        <v>0</v>
      </c>
      <c r="Q94" s="69">
        <f t="shared" si="5"/>
        <v>0</v>
      </c>
    </row>
    <row r="95" spans="1:17" x14ac:dyDescent="0.25">
      <c r="A95" s="116"/>
      <c r="B95" s="22" t="s">
        <v>92</v>
      </c>
      <c r="C95" s="68">
        <v>0</v>
      </c>
      <c r="D95" s="68">
        <v>0</v>
      </c>
      <c r="E95" s="68">
        <v>1</v>
      </c>
      <c r="F95" s="68">
        <v>0</v>
      </c>
      <c r="G95" s="68">
        <v>1</v>
      </c>
      <c r="H95" s="68">
        <v>0</v>
      </c>
      <c r="I95" s="68">
        <v>0</v>
      </c>
      <c r="J95" s="68">
        <v>0</v>
      </c>
      <c r="K95" s="68">
        <v>0</v>
      </c>
      <c r="L95" s="68">
        <v>0</v>
      </c>
      <c r="M95" s="68">
        <v>0</v>
      </c>
      <c r="N95" s="68">
        <v>0</v>
      </c>
      <c r="O95" s="68">
        <v>0</v>
      </c>
      <c r="P95" s="68">
        <v>0</v>
      </c>
      <c r="Q95" s="69">
        <f t="shared" si="5"/>
        <v>2</v>
      </c>
    </row>
    <row r="96" spans="1:17" x14ac:dyDescent="0.25">
      <c r="A96" s="116"/>
      <c r="B96" s="13" t="s">
        <v>21</v>
      </c>
      <c r="C96" s="68">
        <v>1</v>
      </c>
      <c r="D96" s="68">
        <v>0</v>
      </c>
      <c r="E96" s="68">
        <v>1</v>
      </c>
      <c r="F96" s="68">
        <v>0</v>
      </c>
      <c r="G96" s="68">
        <v>0</v>
      </c>
      <c r="H96" s="68">
        <v>0</v>
      </c>
      <c r="I96" s="68">
        <v>0</v>
      </c>
      <c r="J96" s="68">
        <v>0</v>
      </c>
      <c r="K96" s="68">
        <v>0</v>
      </c>
      <c r="L96" s="68">
        <v>0</v>
      </c>
      <c r="M96" s="68">
        <v>0</v>
      </c>
      <c r="N96" s="68">
        <v>0</v>
      </c>
      <c r="O96" s="68">
        <v>0</v>
      </c>
      <c r="P96" s="68">
        <v>0</v>
      </c>
      <c r="Q96" s="69">
        <f t="shared" si="5"/>
        <v>2</v>
      </c>
    </row>
    <row r="97" spans="1:17" x14ac:dyDescent="0.25">
      <c r="A97" s="116"/>
      <c r="B97" s="13" t="s">
        <v>139</v>
      </c>
      <c r="C97" s="68">
        <v>0</v>
      </c>
      <c r="D97" s="68">
        <v>0</v>
      </c>
      <c r="E97" s="68">
        <v>0</v>
      </c>
      <c r="F97" s="68">
        <v>0</v>
      </c>
      <c r="G97" s="68">
        <v>0</v>
      </c>
      <c r="H97" s="68">
        <v>0</v>
      </c>
      <c r="I97" s="68">
        <v>0</v>
      </c>
      <c r="J97" s="68">
        <v>0</v>
      </c>
      <c r="K97" s="68">
        <v>0</v>
      </c>
      <c r="L97" s="68">
        <v>0</v>
      </c>
      <c r="M97" s="68">
        <v>0</v>
      </c>
      <c r="N97" s="68">
        <v>0</v>
      </c>
      <c r="O97" s="68">
        <v>0</v>
      </c>
      <c r="P97" s="68">
        <v>0</v>
      </c>
      <c r="Q97" s="69">
        <f t="shared" si="5"/>
        <v>0</v>
      </c>
    </row>
    <row r="98" spans="1:17" x14ac:dyDescent="0.25">
      <c r="A98" s="116"/>
      <c r="B98" s="12" t="s">
        <v>22</v>
      </c>
      <c r="C98" s="68">
        <v>0</v>
      </c>
      <c r="D98" s="68">
        <v>0</v>
      </c>
      <c r="E98" s="68">
        <v>0</v>
      </c>
      <c r="F98" s="68">
        <v>0</v>
      </c>
      <c r="G98" s="68">
        <v>0</v>
      </c>
      <c r="H98" s="68">
        <v>0</v>
      </c>
      <c r="I98" s="68">
        <v>0</v>
      </c>
      <c r="J98" s="68">
        <v>0</v>
      </c>
      <c r="K98" s="68">
        <v>0</v>
      </c>
      <c r="L98" s="68">
        <v>3</v>
      </c>
      <c r="M98" s="68">
        <v>0</v>
      </c>
      <c r="N98" s="68">
        <v>0</v>
      </c>
      <c r="O98" s="68">
        <v>0</v>
      </c>
      <c r="P98" s="68">
        <v>0</v>
      </c>
      <c r="Q98" s="69">
        <f t="shared" si="5"/>
        <v>3</v>
      </c>
    </row>
    <row r="99" spans="1:17" x14ac:dyDescent="0.25">
      <c r="A99" s="116"/>
      <c r="B99" s="22" t="s">
        <v>151</v>
      </c>
      <c r="C99" s="68">
        <v>0</v>
      </c>
      <c r="D99" s="68">
        <v>1</v>
      </c>
      <c r="E99" s="68">
        <v>0</v>
      </c>
      <c r="F99" s="68">
        <v>0</v>
      </c>
      <c r="G99" s="68">
        <v>0</v>
      </c>
      <c r="H99" s="68">
        <v>0</v>
      </c>
      <c r="I99" s="68">
        <v>0</v>
      </c>
      <c r="J99" s="68">
        <v>0</v>
      </c>
      <c r="K99" s="68">
        <v>0</v>
      </c>
      <c r="L99" s="68">
        <v>0</v>
      </c>
      <c r="M99" s="68">
        <v>1</v>
      </c>
      <c r="N99" s="68">
        <v>0</v>
      </c>
      <c r="O99" s="68">
        <v>0</v>
      </c>
      <c r="P99" s="68">
        <v>0</v>
      </c>
      <c r="Q99" s="69">
        <f t="shared" si="5"/>
        <v>2</v>
      </c>
    </row>
    <row r="100" spans="1:17" x14ac:dyDescent="0.25">
      <c r="A100" s="116"/>
      <c r="B100" s="22" t="s">
        <v>152</v>
      </c>
      <c r="C100" s="68">
        <v>0</v>
      </c>
      <c r="D100" s="68">
        <v>0</v>
      </c>
      <c r="E100" s="68">
        <v>0</v>
      </c>
      <c r="F100" s="68">
        <v>1</v>
      </c>
      <c r="G100" s="68">
        <v>0</v>
      </c>
      <c r="H100" s="68">
        <v>0</v>
      </c>
      <c r="I100" s="68">
        <v>0</v>
      </c>
      <c r="J100" s="68">
        <v>0</v>
      </c>
      <c r="K100" s="68">
        <v>0</v>
      </c>
      <c r="L100" s="71">
        <v>0</v>
      </c>
      <c r="M100" s="68">
        <v>0</v>
      </c>
      <c r="N100" s="68">
        <v>0</v>
      </c>
      <c r="O100" s="68">
        <v>0</v>
      </c>
      <c r="P100" s="68">
        <v>0</v>
      </c>
      <c r="Q100" s="69">
        <f t="shared" si="5"/>
        <v>1</v>
      </c>
    </row>
    <row r="101" spans="1:17" x14ac:dyDescent="0.25">
      <c r="A101" s="116"/>
      <c r="B101" s="13" t="s">
        <v>140</v>
      </c>
      <c r="C101" s="68">
        <v>0</v>
      </c>
      <c r="D101" s="68">
        <v>0</v>
      </c>
      <c r="E101" s="68">
        <v>0</v>
      </c>
      <c r="F101" s="68">
        <v>0</v>
      </c>
      <c r="G101" s="68">
        <v>0</v>
      </c>
      <c r="H101" s="68">
        <v>0</v>
      </c>
      <c r="I101" s="68">
        <v>0</v>
      </c>
      <c r="J101" s="68">
        <v>0</v>
      </c>
      <c r="K101" s="68">
        <v>0</v>
      </c>
      <c r="L101" s="68">
        <v>0</v>
      </c>
      <c r="M101" s="68">
        <v>0</v>
      </c>
      <c r="N101" s="68">
        <v>0</v>
      </c>
      <c r="O101" s="68">
        <v>0</v>
      </c>
      <c r="P101" s="68">
        <v>0</v>
      </c>
      <c r="Q101" s="69">
        <f t="shared" si="5"/>
        <v>0</v>
      </c>
    </row>
    <row r="102" spans="1:17" x14ac:dyDescent="0.25">
      <c r="A102" s="116"/>
      <c r="B102" s="13" t="s">
        <v>86</v>
      </c>
      <c r="C102" s="68">
        <v>0</v>
      </c>
      <c r="D102" s="68">
        <v>1</v>
      </c>
      <c r="E102" s="68">
        <v>0</v>
      </c>
      <c r="F102" s="68">
        <v>0</v>
      </c>
      <c r="G102" s="68">
        <v>0</v>
      </c>
      <c r="H102" s="68">
        <v>0</v>
      </c>
      <c r="I102" s="68">
        <v>1</v>
      </c>
      <c r="J102" s="68">
        <v>1</v>
      </c>
      <c r="K102" s="68">
        <v>0</v>
      </c>
      <c r="L102" s="68">
        <v>0</v>
      </c>
      <c r="M102" s="68">
        <v>0</v>
      </c>
      <c r="N102" s="68">
        <v>0</v>
      </c>
      <c r="O102" s="68">
        <v>0</v>
      </c>
      <c r="P102" s="68">
        <v>0</v>
      </c>
      <c r="Q102" s="69">
        <f t="shared" si="5"/>
        <v>3</v>
      </c>
    </row>
    <row r="103" spans="1:17" x14ac:dyDescent="0.25">
      <c r="A103" s="116"/>
      <c r="B103" s="13" t="s">
        <v>87</v>
      </c>
      <c r="C103" s="68">
        <v>0</v>
      </c>
      <c r="D103" s="68">
        <v>0</v>
      </c>
      <c r="E103" s="68">
        <v>0</v>
      </c>
      <c r="F103" s="68">
        <v>0</v>
      </c>
      <c r="G103" s="68">
        <v>0</v>
      </c>
      <c r="H103" s="68">
        <v>0</v>
      </c>
      <c r="I103" s="68">
        <v>0</v>
      </c>
      <c r="J103" s="68">
        <v>0</v>
      </c>
      <c r="K103" s="68">
        <v>0</v>
      </c>
      <c r="L103" s="68">
        <v>0</v>
      </c>
      <c r="M103" s="68">
        <v>0</v>
      </c>
      <c r="N103" s="68">
        <v>0</v>
      </c>
      <c r="O103" s="68">
        <v>0</v>
      </c>
      <c r="P103" s="68">
        <v>0</v>
      </c>
      <c r="Q103" s="69">
        <f t="shared" si="5"/>
        <v>0</v>
      </c>
    </row>
    <row r="104" spans="1:17" ht="15.75" thickBot="1" x14ac:dyDescent="0.3">
      <c r="A104" s="117"/>
      <c r="B104" s="15" t="s">
        <v>72</v>
      </c>
      <c r="C104" s="68">
        <v>0</v>
      </c>
      <c r="D104" s="68">
        <v>0</v>
      </c>
      <c r="E104" s="68">
        <v>0</v>
      </c>
      <c r="F104" s="68">
        <v>0</v>
      </c>
      <c r="G104" s="68">
        <v>0</v>
      </c>
      <c r="H104" s="68">
        <v>0</v>
      </c>
      <c r="I104" s="68">
        <v>0</v>
      </c>
      <c r="J104" s="68">
        <v>0</v>
      </c>
      <c r="K104" s="68">
        <v>0</v>
      </c>
      <c r="L104" s="68">
        <v>0</v>
      </c>
      <c r="M104" s="68">
        <v>0</v>
      </c>
      <c r="N104" s="68">
        <v>0</v>
      </c>
      <c r="O104" s="68">
        <v>0</v>
      </c>
      <c r="P104" s="68">
        <v>0</v>
      </c>
      <c r="Q104" s="69">
        <f t="shared" si="5"/>
        <v>0</v>
      </c>
    </row>
    <row r="105" spans="1:17" ht="15.75" thickTop="1" x14ac:dyDescent="0.25">
      <c r="A105" s="116" t="s">
        <v>12</v>
      </c>
      <c r="B105" s="9" t="s">
        <v>25</v>
      </c>
      <c r="C105" s="68">
        <v>0</v>
      </c>
      <c r="D105" s="68">
        <v>0</v>
      </c>
      <c r="E105" s="68">
        <v>1</v>
      </c>
      <c r="F105" s="68">
        <v>2</v>
      </c>
      <c r="G105" s="68">
        <v>0</v>
      </c>
      <c r="H105" s="68">
        <v>0</v>
      </c>
      <c r="I105" s="68">
        <v>0</v>
      </c>
      <c r="J105" s="68">
        <v>0</v>
      </c>
      <c r="K105" s="68">
        <v>0</v>
      </c>
      <c r="L105" s="68">
        <v>0</v>
      </c>
      <c r="M105" s="68">
        <v>0</v>
      </c>
      <c r="N105" s="68">
        <v>0</v>
      </c>
      <c r="O105" s="68">
        <v>0</v>
      </c>
      <c r="P105" s="68">
        <v>0</v>
      </c>
      <c r="Q105" s="69">
        <f t="shared" si="5"/>
        <v>3</v>
      </c>
    </row>
    <row r="106" spans="1:17" x14ac:dyDescent="0.25">
      <c r="A106" s="116"/>
      <c r="B106" s="9" t="s">
        <v>141</v>
      </c>
      <c r="C106" s="68">
        <v>1</v>
      </c>
      <c r="D106" s="68">
        <v>0</v>
      </c>
      <c r="E106" s="68">
        <v>0</v>
      </c>
      <c r="F106" s="68">
        <v>0</v>
      </c>
      <c r="G106" s="68">
        <v>5</v>
      </c>
      <c r="H106" s="68">
        <v>1</v>
      </c>
      <c r="I106" s="68">
        <v>1</v>
      </c>
      <c r="J106" s="68">
        <v>0</v>
      </c>
      <c r="K106" s="68">
        <v>0</v>
      </c>
      <c r="L106" s="68">
        <v>66</v>
      </c>
      <c r="M106" s="68">
        <v>0</v>
      </c>
      <c r="N106" s="68">
        <v>0</v>
      </c>
      <c r="O106" s="68">
        <v>0</v>
      </c>
      <c r="P106" s="68">
        <v>0</v>
      </c>
      <c r="Q106" s="69">
        <f t="shared" si="5"/>
        <v>74</v>
      </c>
    </row>
    <row r="107" spans="1:17" ht="15.75" thickBot="1" x14ac:dyDescent="0.3">
      <c r="A107" s="117"/>
      <c r="B107" s="8" t="s">
        <v>88</v>
      </c>
      <c r="C107" s="68">
        <v>0</v>
      </c>
      <c r="D107" s="68">
        <v>0</v>
      </c>
      <c r="E107" s="68">
        <v>1</v>
      </c>
      <c r="F107" s="68">
        <v>0</v>
      </c>
      <c r="G107" s="68">
        <v>0</v>
      </c>
      <c r="H107" s="68">
        <v>0</v>
      </c>
      <c r="I107" s="68">
        <v>1</v>
      </c>
      <c r="J107" s="68">
        <v>0</v>
      </c>
      <c r="K107" s="68">
        <v>0</v>
      </c>
      <c r="L107" s="68">
        <v>0</v>
      </c>
      <c r="M107" s="68">
        <v>0</v>
      </c>
      <c r="N107" s="68">
        <v>0</v>
      </c>
      <c r="O107" s="68">
        <v>0</v>
      </c>
      <c r="P107" s="68">
        <v>0</v>
      </c>
      <c r="Q107" s="69">
        <f t="shared" si="5"/>
        <v>2</v>
      </c>
    </row>
    <row r="108" spans="1:17" ht="15.75" thickTop="1" x14ac:dyDescent="0.25">
      <c r="A108" s="104" t="s">
        <v>13</v>
      </c>
      <c r="B108" s="9" t="s">
        <v>142</v>
      </c>
      <c r="C108" s="68">
        <v>0</v>
      </c>
      <c r="D108" s="68">
        <v>1</v>
      </c>
      <c r="E108" s="68">
        <v>0</v>
      </c>
      <c r="F108" s="68">
        <v>0</v>
      </c>
      <c r="G108" s="68">
        <v>0</v>
      </c>
      <c r="H108" s="68">
        <v>9</v>
      </c>
      <c r="I108" s="68">
        <v>0</v>
      </c>
      <c r="J108" s="68">
        <v>0</v>
      </c>
      <c r="K108" s="68">
        <v>0</v>
      </c>
      <c r="L108" s="68">
        <v>0</v>
      </c>
      <c r="M108" s="68">
        <v>0</v>
      </c>
      <c r="N108" s="68">
        <v>0</v>
      </c>
      <c r="O108" s="68">
        <v>0</v>
      </c>
      <c r="P108" s="68">
        <v>0</v>
      </c>
      <c r="Q108" s="69">
        <f t="shared" si="5"/>
        <v>10</v>
      </c>
    </row>
    <row r="109" spans="1:17" ht="15.75" thickBot="1" x14ac:dyDescent="0.3">
      <c r="A109" s="105"/>
      <c r="B109" s="8" t="s">
        <v>60</v>
      </c>
      <c r="C109" s="68">
        <v>0</v>
      </c>
      <c r="D109" s="68">
        <v>0</v>
      </c>
      <c r="E109" s="68">
        <v>0</v>
      </c>
      <c r="F109" s="68">
        <v>0</v>
      </c>
      <c r="G109" s="68">
        <v>0</v>
      </c>
      <c r="H109" s="68">
        <v>0</v>
      </c>
      <c r="I109" s="68">
        <v>0</v>
      </c>
      <c r="J109" s="68">
        <v>0</v>
      </c>
      <c r="K109" s="68">
        <v>0</v>
      </c>
      <c r="L109" s="68">
        <v>0</v>
      </c>
      <c r="M109" s="68">
        <v>0</v>
      </c>
      <c r="N109" s="68">
        <v>0</v>
      </c>
      <c r="O109" s="68">
        <v>0</v>
      </c>
      <c r="P109" s="68">
        <v>0</v>
      </c>
      <c r="Q109" s="69">
        <f t="shared" si="5"/>
        <v>0</v>
      </c>
    </row>
    <row r="110" spans="1:17" ht="15.75" customHeight="1" thickTop="1" thickBot="1" x14ac:dyDescent="0.3">
      <c r="A110" s="49" t="s">
        <v>73</v>
      </c>
      <c r="B110" s="11" t="s">
        <v>23</v>
      </c>
      <c r="C110" s="68">
        <v>0</v>
      </c>
      <c r="D110" s="68">
        <v>1</v>
      </c>
      <c r="E110" s="68">
        <v>0</v>
      </c>
      <c r="F110" s="68">
        <v>0</v>
      </c>
      <c r="G110" s="68">
        <v>0</v>
      </c>
      <c r="H110" s="68">
        <v>0</v>
      </c>
      <c r="I110" s="68">
        <v>0</v>
      </c>
      <c r="J110" s="68">
        <v>0</v>
      </c>
      <c r="K110" s="68">
        <v>0</v>
      </c>
      <c r="L110" s="68">
        <v>0</v>
      </c>
      <c r="M110" s="68">
        <v>0</v>
      </c>
      <c r="N110" s="68">
        <v>0</v>
      </c>
      <c r="O110" s="68">
        <v>0</v>
      </c>
      <c r="P110" s="68">
        <v>2</v>
      </c>
      <c r="Q110" s="69">
        <f t="shared" si="5"/>
        <v>3</v>
      </c>
    </row>
    <row r="111" spans="1:17" ht="15.75" thickTop="1" x14ac:dyDescent="0.25">
      <c r="A111" s="103" t="s">
        <v>62</v>
      </c>
      <c r="B111" s="6" t="s">
        <v>30</v>
      </c>
      <c r="C111" s="68">
        <v>3</v>
      </c>
      <c r="D111" s="68">
        <v>22</v>
      </c>
      <c r="E111" s="68">
        <v>2</v>
      </c>
      <c r="F111" s="68">
        <v>21</v>
      </c>
      <c r="G111" s="68">
        <v>0</v>
      </c>
      <c r="H111" s="68">
        <v>9</v>
      </c>
      <c r="I111" s="68">
        <v>2</v>
      </c>
      <c r="J111" s="68">
        <v>3</v>
      </c>
      <c r="K111" s="68">
        <v>5</v>
      </c>
      <c r="L111" s="68">
        <v>2</v>
      </c>
      <c r="M111" s="68">
        <v>0</v>
      </c>
      <c r="N111" s="68">
        <v>0</v>
      </c>
      <c r="O111" s="68">
        <v>0</v>
      </c>
      <c r="P111" s="68">
        <v>0</v>
      </c>
      <c r="Q111" s="69">
        <f>SUM(C111:P111)</f>
        <v>69</v>
      </c>
    </row>
    <row r="112" spans="1:17" x14ac:dyDescent="0.25">
      <c r="A112" s="104"/>
      <c r="B112" s="9" t="s">
        <v>69</v>
      </c>
      <c r="C112" s="68">
        <v>332</v>
      </c>
      <c r="D112" s="68">
        <v>5</v>
      </c>
      <c r="E112" s="68">
        <v>540</v>
      </c>
      <c r="F112" s="68">
        <v>8</v>
      </c>
      <c r="G112" s="68">
        <v>489</v>
      </c>
      <c r="H112" s="68">
        <v>3</v>
      </c>
      <c r="I112" s="68">
        <v>314</v>
      </c>
      <c r="J112" s="68">
        <v>3</v>
      </c>
      <c r="K112" s="68">
        <v>61</v>
      </c>
      <c r="L112" s="68">
        <v>164</v>
      </c>
      <c r="M112" s="68">
        <v>0</v>
      </c>
      <c r="N112" s="68">
        <v>0</v>
      </c>
      <c r="O112" s="68">
        <v>0</v>
      </c>
      <c r="P112" s="71">
        <v>0</v>
      </c>
      <c r="Q112" s="69">
        <f t="shared" si="5"/>
        <v>1919</v>
      </c>
    </row>
    <row r="113" spans="1:19" x14ac:dyDescent="0.25">
      <c r="A113" s="104"/>
      <c r="B113" s="9" t="s">
        <v>143</v>
      </c>
      <c r="C113" s="68">
        <v>1</v>
      </c>
      <c r="D113" s="68">
        <v>0</v>
      </c>
      <c r="E113" s="68">
        <v>1</v>
      </c>
      <c r="F113" s="68">
        <v>0</v>
      </c>
      <c r="G113" s="68">
        <v>0</v>
      </c>
      <c r="H113" s="68">
        <v>0</v>
      </c>
      <c r="I113" s="68">
        <v>1</v>
      </c>
      <c r="J113" s="68">
        <v>0</v>
      </c>
      <c r="K113" s="68">
        <v>0</v>
      </c>
      <c r="L113" s="68">
        <v>1</v>
      </c>
      <c r="M113" s="68">
        <v>0</v>
      </c>
      <c r="N113" s="68">
        <v>0</v>
      </c>
      <c r="O113" s="68">
        <v>0</v>
      </c>
      <c r="P113" s="68">
        <v>0</v>
      </c>
      <c r="Q113" s="69">
        <f t="shared" si="5"/>
        <v>4</v>
      </c>
    </row>
    <row r="114" spans="1:19" x14ac:dyDescent="0.25">
      <c r="A114" s="104"/>
      <c r="B114" s="9" t="s">
        <v>144</v>
      </c>
      <c r="C114" s="68">
        <v>48</v>
      </c>
      <c r="D114" s="68">
        <v>0</v>
      </c>
      <c r="E114" s="68">
        <v>33</v>
      </c>
      <c r="F114" s="68">
        <v>1</v>
      </c>
      <c r="G114" s="71">
        <v>14</v>
      </c>
      <c r="H114" s="68">
        <v>0</v>
      </c>
      <c r="I114" s="68">
        <v>40</v>
      </c>
      <c r="J114" s="68">
        <v>0</v>
      </c>
      <c r="K114" s="68">
        <v>10</v>
      </c>
      <c r="L114" s="68">
        <v>1</v>
      </c>
      <c r="M114" s="68">
        <v>0</v>
      </c>
      <c r="N114" s="68">
        <v>0</v>
      </c>
      <c r="O114" s="68">
        <v>0</v>
      </c>
      <c r="P114" s="68">
        <v>0</v>
      </c>
      <c r="Q114" s="69">
        <f t="shared" si="5"/>
        <v>147</v>
      </c>
    </row>
    <row r="115" spans="1:19" ht="15.75" thickBot="1" x14ac:dyDescent="0.3">
      <c r="A115" s="105"/>
      <c r="B115" s="8" t="s">
        <v>89</v>
      </c>
      <c r="C115" s="68">
        <v>0</v>
      </c>
      <c r="D115" s="68">
        <v>0</v>
      </c>
      <c r="E115" s="68">
        <v>0</v>
      </c>
      <c r="F115" s="68">
        <v>0</v>
      </c>
      <c r="G115" s="68">
        <v>0</v>
      </c>
      <c r="H115" s="68">
        <v>0</v>
      </c>
      <c r="I115" s="68">
        <v>0</v>
      </c>
      <c r="J115" s="68">
        <v>0</v>
      </c>
      <c r="K115" s="68">
        <v>0</v>
      </c>
      <c r="L115" s="68">
        <v>0</v>
      </c>
      <c r="M115" s="68">
        <v>0</v>
      </c>
      <c r="N115" s="68">
        <v>0</v>
      </c>
      <c r="O115" s="68">
        <v>0</v>
      </c>
      <c r="P115" s="68">
        <v>0</v>
      </c>
      <c r="Q115" s="69">
        <f t="shared" si="5"/>
        <v>0</v>
      </c>
    </row>
    <row r="116" spans="1:19" ht="16.5" thickTop="1" thickBot="1" x14ac:dyDescent="0.3">
      <c r="A116" s="50" t="s">
        <v>160</v>
      </c>
      <c r="B116" s="10" t="s">
        <v>37</v>
      </c>
      <c r="C116" s="68">
        <v>0</v>
      </c>
      <c r="D116" s="68">
        <v>36</v>
      </c>
      <c r="E116" s="68">
        <v>0</v>
      </c>
      <c r="F116" s="68">
        <v>3</v>
      </c>
      <c r="G116" s="68">
        <v>23</v>
      </c>
      <c r="H116" s="68">
        <v>31</v>
      </c>
      <c r="I116" s="68">
        <v>2</v>
      </c>
      <c r="J116" s="68">
        <v>36</v>
      </c>
      <c r="K116" s="68">
        <v>1</v>
      </c>
      <c r="L116" s="68">
        <v>2</v>
      </c>
      <c r="M116" s="68">
        <v>12</v>
      </c>
      <c r="N116" s="68">
        <v>420</v>
      </c>
      <c r="O116" s="68">
        <v>0</v>
      </c>
      <c r="P116" s="68">
        <v>107</v>
      </c>
      <c r="Q116" s="69">
        <f>SUM(C116:P116)</f>
        <v>673</v>
      </c>
    </row>
    <row r="117" spans="1:19" ht="16.5" thickTop="1" thickBot="1" x14ac:dyDescent="0.3">
      <c r="A117" s="59" t="s">
        <v>94</v>
      </c>
      <c r="B117" s="60" t="s">
        <v>36</v>
      </c>
      <c r="C117" s="70">
        <f t="shared" ref="C117:P117" si="6">SUM(C11:C116)</f>
        <v>722</v>
      </c>
      <c r="D117" s="70">
        <f t="shared" si="6"/>
        <v>646</v>
      </c>
      <c r="E117" s="70">
        <f t="shared" si="6"/>
        <v>968</v>
      </c>
      <c r="F117" s="70">
        <f t="shared" si="6"/>
        <v>788</v>
      </c>
      <c r="G117" s="70">
        <f t="shared" si="6"/>
        <v>790</v>
      </c>
      <c r="H117" s="70">
        <f t="shared" si="6"/>
        <v>428</v>
      </c>
      <c r="I117" s="70">
        <f t="shared" si="6"/>
        <v>697</v>
      </c>
      <c r="J117" s="70">
        <f t="shared" si="6"/>
        <v>489</v>
      </c>
      <c r="K117" s="70">
        <f t="shared" si="6"/>
        <v>211</v>
      </c>
      <c r="L117" s="70">
        <f t="shared" si="6"/>
        <v>297</v>
      </c>
      <c r="M117" s="70">
        <f t="shared" si="6"/>
        <v>38</v>
      </c>
      <c r="N117" s="70">
        <f>SUM(N11:N116)</f>
        <v>492</v>
      </c>
      <c r="O117" s="70">
        <f t="shared" si="6"/>
        <v>0</v>
      </c>
      <c r="P117" s="70">
        <f t="shared" si="6"/>
        <v>112</v>
      </c>
      <c r="Q117" s="70">
        <f>SUM(Q11:Q116)</f>
        <v>6678</v>
      </c>
      <c r="S117" s="53"/>
    </row>
    <row r="118" spans="1:19" ht="17.25" x14ac:dyDescent="0.25">
      <c r="A118" s="131" t="s">
        <v>91</v>
      </c>
      <c r="B118" s="132"/>
      <c r="C118" s="133"/>
      <c r="D118" s="133"/>
      <c r="E118" s="133"/>
      <c r="F118" s="134"/>
      <c r="G118" s="135"/>
      <c r="H118" s="136"/>
      <c r="I118" s="136"/>
      <c r="J118" s="136"/>
      <c r="K118" s="136"/>
      <c r="L118" s="136"/>
      <c r="M118" s="136"/>
      <c r="N118" s="136"/>
      <c r="O118" s="136"/>
      <c r="P118" s="136"/>
      <c r="Q118" s="136"/>
    </row>
    <row r="119" spans="1:19" ht="56.25" customHeight="1" x14ac:dyDescent="0.25">
      <c r="A119" s="119" t="s">
        <v>155</v>
      </c>
      <c r="B119" s="120"/>
      <c r="C119" s="120"/>
      <c r="D119" s="120"/>
      <c r="E119" s="120"/>
      <c r="F119" s="120"/>
      <c r="G119" s="120"/>
      <c r="H119" s="120"/>
      <c r="I119" s="120"/>
      <c r="J119" s="120"/>
      <c r="K119" s="120"/>
      <c r="L119" s="120"/>
      <c r="M119" s="120"/>
      <c r="N119" s="120"/>
      <c r="O119" s="120"/>
      <c r="P119" s="120"/>
      <c r="Q119" s="121"/>
    </row>
    <row r="120" spans="1:19" x14ac:dyDescent="0.25">
      <c r="A120" s="122" t="s">
        <v>195</v>
      </c>
      <c r="B120" s="123"/>
      <c r="C120" s="123"/>
      <c r="D120" s="123"/>
      <c r="E120" s="123"/>
      <c r="F120" s="123"/>
      <c r="G120" s="123"/>
      <c r="H120" s="123"/>
      <c r="I120" s="123"/>
      <c r="J120" s="123"/>
      <c r="K120" s="123"/>
      <c r="L120" s="123"/>
      <c r="M120" s="123"/>
      <c r="N120" s="123"/>
      <c r="O120" s="123"/>
      <c r="P120" s="123"/>
      <c r="Q120" s="124"/>
    </row>
    <row r="121" spans="1:19" ht="54.75" customHeight="1" x14ac:dyDescent="0.25">
      <c r="A121" s="125"/>
      <c r="B121" s="126"/>
      <c r="C121" s="126"/>
      <c r="D121" s="126"/>
      <c r="E121" s="126"/>
      <c r="F121" s="126"/>
      <c r="G121" s="126"/>
      <c r="H121" s="126"/>
      <c r="I121" s="126"/>
      <c r="J121" s="126"/>
      <c r="K121" s="126"/>
      <c r="L121" s="126"/>
      <c r="M121" s="126"/>
      <c r="N121" s="126"/>
      <c r="O121" s="126"/>
      <c r="P121" s="126"/>
      <c r="Q121" s="127"/>
    </row>
    <row r="122" spans="1:19" ht="25.5" customHeight="1" x14ac:dyDescent="0.25">
      <c r="A122" s="128" t="s">
        <v>191</v>
      </c>
      <c r="B122" s="129"/>
      <c r="C122" s="129"/>
      <c r="D122" s="129"/>
      <c r="E122" s="129"/>
      <c r="F122" s="129"/>
      <c r="G122" s="129"/>
      <c r="H122" s="129"/>
      <c r="I122" s="129"/>
      <c r="J122" s="129"/>
      <c r="K122" s="129"/>
      <c r="L122" s="129"/>
      <c r="M122" s="129"/>
      <c r="N122" s="129"/>
      <c r="O122" s="129"/>
      <c r="P122" s="129"/>
      <c r="Q122" s="130"/>
    </row>
    <row r="123" spans="1:19" ht="15" customHeight="1" x14ac:dyDescent="0.25">
      <c r="A123" s="93" t="s">
        <v>192</v>
      </c>
      <c r="B123" s="93"/>
      <c r="C123" s="93"/>
      <c r="D123" s="93"/>
      <c r="E123" s="93"/>
      <c r="F123" s="93"/>
      <c r="G123" s="93"/>
      <c r="H123" s="93"/>
      <c r="I123" s="93"/>
      <c r="J123" s="93"/>
      <c r="K123" s="93"/>
      <c r="L123" s="93"/>
      <c r="M123" s="93"/>
      <c r="N123" s="93"/>
      <c r="O123" s="93"/>
      <c r="P123" s="93"/>
      <c r="Q123" s="93"/>
    </row>
    <row r="124" spans="1:19" x14ac:dyDescent="0.25">
      <c r="A124" s="93"/>
      <c r="B124" s="93"/>
      <c r="C124" s="93"/>
      <c r="D124" s="93"/>
      <c r="E124" s="93"/>
      <c r="F124" s="93"/>
      <c r="G124" s="93"/>
      <c r="H124" s="93"/>
      <c r="I124" s="93"/>
      <c r="J124" s="93"/>
      <c r="K124" s="93"/>
      <c r="L124" s="93"/>
      <c r="M124" s="93"/>
      <c r="N124" s="93"/>
      <c r="O124" s="93"/>
      <c r="P124" s="93"/>
      <c r="Q124" s="93"/>
    </row>
  </sheetData>
  <sortState xmlns:xlrd2="http://schemas.microsoft.com/office/spreadsheetml/2017/richdata2" ref="B18:B27">
    <sortCondition ref="B113"/>
  </sortState>
  <mergeCells count="33">
    <mergeCell ref="A123:Q124"/>
    <mergeCell ref="A105:A107"/>
    <mergeCell ref="A35:A45"/>
    <mergeCell ref="A47:A49"/>
    <mergeCell ref="A56:A67"/>
    <mergeCell ref="A53:A54"/>
    <mergeCell ref="A72:A73"/>
    <mergeCell ref="A87:A92"/>
    <mergeCell ref="A93:A104"/>
    <mergeCell ref="A68:A71"/>
    <mergeCell ref="A74:A86"/>
    <mergeCell ref="A119:Q119"/>
    <mergeCell ref="A120:Q121"/>
    <mergeCell ref="A122:Q122"/>
    <mergeCell ref="A118:F118"/>
    <mergeCell ref="G118:Q118"/>
    <mergeCell ref="A1:Q1"/>
    <mergeCell ref="A2:Q2"/>
    <mergeCell ref="C8:D8"/>
    <mergeCell ref="E8:F8"/>
    <mergeCell ref="G8:H8"/>
    <mergeCell ref="I8:J8"/>
    <mergeCell ref="Q8:Q9"/>
    <mergeCell ref="L8:P8"/>
    <mergeCell ref="A5:Q5"/>
    <mergeCell ref="A6:Q6"/>
    <mergeCell ref="A111:A115"/>
    <mergeCell ref="A108:A109"/>
    <mergeCell ref="A11:A13"/>
    <mergeCell ref="A14:A17"/>
    <mergeCell ref="A18:A27"/>
    <mergeCell ref="A28:A30"/>
    <mergeCell ref="A31:A34"/>
  </mergeCells>
  <pageMargins left="0.7" right="0.7" top="0.75" bottom="0.75" header="0.3" footer="0.3"/>
  <pageSetup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E0E4-C456-478B-A5FD-CF5214D92A22}">
  <dimension ref="A3:G27"/>
  <sheetViews>
    <sheetView view="pageLayout" zoomScaleNormal="100" zoomScaleSheetLayoutView="100" workbookViewId="0"/>
  </sheetViews>
  <sheetFormatPr defaultRowHeight="15" x14ac:dyDescent="0.25"/>
  <cols>
    <col min="1" max="1" width="29.85546875" bestFit="1" customWidth="1"/>
    <col min="2" max="2" width="21.28515625" customWidth="1"/>
    <col min="3" max="3" width="21.85546875" customWidth="1"/>
    <col min="4" max="7" width="13.7109375" customWidth="1"/>
  </cols>
  <sheetData>
    <row r="3" spans="1:7" x14ac:dyDescent="0.25">
      <c r="A3" s="142"/>
      <c r="B3" s="142"/>
      <c r="C3" s="142"/>
      <c r="D3" s="142"/>
      <c r="E3" s="142"/>
      <c r="F3" s="142"/>
      <c r="G3" s="142"/>
    </row>
    <row r="4" spans="1:7" x14ac:dyDescent="0.25">
      <c r="A4" s="143"/>
      <c r="B4" s="143"/>
      <c r="C4" s="143"/>
      <c r="D4" s="143"/>
      <c r="E4" s="143"/>
      <c r="F4" s="143"/>
      <c r="G4" s="143"/>
    </row>
    <row r="5" spans="1:7" ht="15" customHeight="1" x14ac:dyDescent="0.25">
      <c r="A5" s="145" t="s">
        <v>164</v>
      </c>
      <c r="B5" s="144" t="s">
        <v>165</v>
      </c>
      <c r="C5" s="146" t="s">
        <v>166</v>
      </c>
      <c r="D5" s="146"/>
      <c r="E5" s="147" t="s">
        <v>167</v>
      </c>
      <c r="F5" s="147"/>
      <c r="G5" s="148">
        <v>46023</v>
      </c>
    </row>
    <row r="6" spans="1:7" ht="28.5" x14ac:dyDescent="0.25">
      <c r="A6" s="145"/>
      <c r="B6" s="144"/>
      <c r="C6" s="74" t="s">
        <v>168</v>
      </c>
      <c r="D6" s="72" t="s">
        <v>169</v>
      </c>
      <c r="E6" s="73" t="s">
        <v>170</v>
      </c>
      <c r="F6" s="73" t="s">
        <v>171</v>
      </c>
      <c r="G6" s="148"/>
    </row>
    <row r="7" spans="1:7" x14ac:dyDescent="0.25">
      <c r="A7" s="75" t="s">
        <v>172</v>
      </c>
      <c r="B7" s="76"/>
      <c r="C7" s="76"/>
      <c r="D7" s="76"/>
      <c r="E7" s="76"/>
      <c r="F7" s="76">
        <v>1</v>
      </c>
      <c r="G7" s="82">
        <v>0</v>
      </c>
    </row>
    <row r="8" spans="1:7" x14ac:dyDescent="0.25">
      <c r="A8" s="75" t="s">
        <v>173</v>
      </c>
      <c r="B8" s="76"/>
      <c r="C8" s="76"/>
      <c r="D8" s="76"/>
      <c r="E8" s="76">
        <v>1</v>
      </c>
      <c r="F8" s="76"/>
      <c r="G8" s="82">
        <v>2</v>
      </c>
    </row>
    <row r="9" spans="1:7" x14ac:dyDescent="0.25">
      <c r="A9" s="75" t="s">
        <v>174</v>
      </c>
      <c r="B9" s="76"/>
      <c r="C9" s="76"/>
      <c r="D9" s="76"/>
      <c r="E9" s="76"/>
      <c r="F9" s="76"/>
      <c r="G9" s="82">
        <v>1</v>
      </c>
    </row>
    <row r="10" spans="1:7" x14ac:dyDescent="0.25">
      <c r="A10" s="75" t="s">
        <v>175</v>
      </c>
      <c r="B10" s="76"/>
      <c r="C10" s="76"/>
      <c r="D10" s="76"/>
      <c r="E10" s="76">
        <v>1</v>
      </c>
      <c r="F10" s="76">
        <v>1</v>
      </c>
      <c r="G10" s="82">
        <v>3</v>
      </c>
    </row>
    <row r="11" spans="1:7" x14ac:dyDescent="0.25">
      <c r="A11" s="75" t="s">
        <v>176</v>
      </c>
      <c r="B11" s="76">
        <v>1</v>
      </c>
      <c r="C11" s="76">
        <v>4</v>
      </c>
      <c r="D11" s="76">
        <v>1</v>
      </c>
      <c r="E11" s="76"/>
      <c r="F11" s="76">
        <v>1</v>
      </c>
      <c r="G11" s="82">
        <v>11</v>
      </c>
    </row>
    <row r="12" spans="1:7" x14ac:dyDescent="0.25">
      <c r="A12" s="75" t="s">
        <v>177</v>
      </c>
      <c r="B12" s="76"/>
      <c r="C12" s="76"/>
      <c r="D12" s="76"/>
      <c r="E12" s="76">
        <v>1</v>
      </c>
      <c r="F12" s="76"/>
      <c r="G12" s="82">
        <v>2</v>
      </c>
    </row>
    <row r="13" spans="1:7" x14ac:dyDescent="0.25">
      <c r="A13" s="75" t="s">
        <v>178</v>
      </c>
      <c r="B13" s="76">
        <v>5</v>
      </c>
      <c r="C13" s="76">
        <v>1</v>
      </c>
      <c r="D13" s="76"/>
      <c r="E13" s="76">
        <v>1</v>
      </c>
      <c r="F13" s="76">
        <v>2</v>
      </c>
      <c r="G13" s="82">
        <v>17</v>
      </c>
    </row>
    <row r="14" spans="1:7" x14ac:dyDescent="0.25">
      <c r="A14" s="77" t="s">
        <v>179</v>
      </c>
      <c r="B14" s="76">
        <v>1</v>
      </c>
      <c r="C14" s="76"/>
      <c r="D14" s="76"/>
      <c r="E14" s="76">
        <v>4</v>
      </c>
      <c r="F14" s="76">
        <v>1</v>
      </c>
      <c r="G14" s="82">
        <v>11</v>
      </c>
    </row>
    <row r="15" spans="1:7" x14ac:dyDescent="0.25">
      <c r="A15" s="75" t="s">
        <v>180</v>
      </c>
      <c r="B15" s="76">
        <v>1</v>
      </c>
      <c r="C15" s="76">
        <v>1</v>
      </c>
      <c r="D15" s="76"/>
      <c r="E15" s="76"/>
      <c r="F15" s="76"/>
      <c r="G15" s="82">
        <v>6</v>
      </c>
    </row>
    <row r="16" spans="1:7" x14ac:dyDescent="0.25">
      <c r="A16" s="77" t="s">
        <v>181</v>
      </c>
      <c r="B16" s="76">
        <v>1</v>
      </c>
      <c r="C16" s="76">
        <v>4</v>
      </c>
      <c r="D16" s="76">
        <v>1</v>
      </c>
      <c r="E16" s="76">
        <v>1</v>
      </c>
      <c r="F16" s="76">
        <v>2</v>
      </c>
      <c r="G16" s="82">
        <v>27</v>
      </c>
    </row>
    <row r="17" spans="1:7" x14ac:dyDescent="0.25">
      <c r="A17" s="77" t="s">
        <v>182</v>
      </c>
      <c r="B17" s="76">
        <v>2</v>
      </c>
      <c r="C17" s="76">
        <v>28</v>
      </c>
      <c r="D17" s="76">
        <v>4</v>
      </c>
      <c r="E17" s="76">
        <v>2</v>
      </c>
      <c r="F17" s="76">
        <v>9</v>
      </c>
      <c r="G17" s="82">
        <v>180</v>
      </c>
    </row>
    <row r="18" spans="1:7" x14ac:dyDescent="0.25">
      <c r="A18" s="75" t="s">
        <v>183</v>
      </c>
      <c r="B18" s="76">
        <v>1</v>
      </c>
      <c r="C18" s="76"/>
      <c r="D18" s="76">
        <v>1</v>
      </c>
      <c r="E18" s="76"/>
      <c r="F18" s="76">
        <v>1</v>
      </c>
      <c r="G18" s="82">
        <v>14</v>
      </c>
    </row>
    <row r="19" spans="1:7" x14ac:dyDescent="0.25">
      <c r="A19" s="75" t="s">
        <v>184</v>
      </c>
      <c r="B19" s="76"/>
      <c r="C19" s="76"/>
      <c r="D19" s="76">
        <v>1</v>
      </c>
      <c r="E19" s="76">
        <v>31</v>
      </c>
      <c r="F19" s="76">
        <v>1</v>
      </c>
      <c r="G19" s="82">
        <v>74</v>
      </c>
    </row>
    <row r="20" spans="1:7" x14ac:dyDescent="0.25">
      <c r="A20" s="78" t="s">
        <v>36</v>
      </c>
      <c r="B20" s="79">
        <f>SUM(B7:B19)</f>
        <v>12</v>
      </c>
      <c r="C20" s="79">
        <f>SUM(C7:C19)</f>
        <v>38</v>
      </c>
      <c r="D20" s="79">
        <f>SUM(D7:D19)</f>
        <v>8</v>
      </c>
      <c r="E20" s="79">
        <f t="shared" ref="E20:F20" si="0">SUM(E7:E19)</f>
        <v>42</v>
      </c>
      <c r="F20" s="79">
        <f t="shared" si="0"/>
        <v>19</v>
      </c>
      <c r="G20" s="80">
        <v>348</v>
      </c>
    </row>
    <row r="21" spans="1:7" x14ac:dyDescent="0.25">
      <c r="A21" s="138" t="s">
        <v>185</v>
      </c>
      <c r="B21" s="138"/>
      <c r="C21" s="138"/>
      <c r="D21" s="83"/>
      <c r="E21" s="83"/>
      <c r="F21" s="83"/>
      <c r="G21" s="84"/>
    </row>
    <row r="22" spans="1:7" x14ac:dyDescent="0.25">
      <c r="A22" s="139" t="s">
        <v>186</v>
      </c>
      <c r="B22" s="140"/>
      <c r="C22" s="141"/>
      <c r="D22" s="81"/>
      <c r="E22" s="81"/>
      <c r="F22" s="81"/>
      <c r="G22" s="81"/>
    </row>
    <row r="23" spans="1:7" x14ac:dyDescent="0.25">
      <c r="A23" s="137" t="s">
        <v>187</v>
      </c>
      <c r="B23" s="137"/>
      <c r="C23" s="137"/>
      <c r="D23" s="81"/>
      <c r="E23" s="81"/>
      <c r="F23" s="81"/>
      <c r="G23" s="81"/>
    </row>
    <row r="24" spans="1:7" x14ac:dyDescent="0.25">
      <c r="A24" s="137" t="s">
        <v>194</v>
      </c>
      <c r="B24" s="137"/>
      <c r="C24" s="137"/>
      <c r="D24" s="81"/>
      <c r="E24" s="81"/>
      <c r="F24" s="81"/>
      <c r="G24" s="81"/>
    </row>
    <row r="25" spans="1:7" x14ac:dyDescent="0.25">
      <c r="A25" s="85"/>
      <c r="B25" s="85"/>
      <c r="C25" s="85"/>
    </row>
    <row r="27" spans="1:7" x14ac:dyDescent="0.25">
      <c r="B27" s="86"/>
    </row>
  </sheetData>
  <mergeCells count="10">
    <mergeCell ref="A24:C24"/>
    <mergeCell ref="A21:C21"/>
    <mergeCell ref="A22:C22"/>
    <mergeCell ref="A3:G4"/>
    <mergeCell ref="A23:C23"/>
    <mergeCell ref="B5:B6"/>
    <mergeCell ref="A5:A6"/>
    <mergeCell ref="C5:D5"/>
    <mergeCell ref="E5:F5"/>
    <mergeCell ref="G5:G6"/>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Jul-Dec</vt:lpstr>
      <vt:lpstr>Crime Classifications</vt:lpstr>
      <vt:lpstr>Personnel Movement</vt:lpstr>
      <vt:lpstr>'Jul-Dec'!Print_Area</vt:lpstr>
      <vt:lpstr>'Personnel Movement'!Print_Area</vt:lpstr>
      <vt:lpstr>'Crime Classifications'!Print_Titles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ANASTASIA</dc:creator>
  <cp:lastModifiedBy>WICKERT, MATTHEW</cp:lastModifiedBy>
  <cp:lastPrinted>2026-01-19T18:24:25Z</cp:lastPrinted>
  <dcterms:created xsi:type="dcterms:W3CDTF">2020-01-16T16:31:33Z</dcterms:created>
  <dcterms:modified xsi:type="dcterms:W3CDTF">2026-01-19T18:26:43Z</dcterms:modified>
</cp:coreProperties>
</file>